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Weekly Planner" sheetId="2" state="visible" r:id="rId4"/>
    <sheet name="Example - CrossFit Box" sheetId="3" state="visible" r:id="rId5"/>
    <sheet name="Content Ideas" sheetId="4" state="visible" r:id="rId6"/>
    <sheet name="Monthly Themes" sheetId="5" state="visible" r:id="rId7"/>
    <sheet name="Results Tracker" sheetId="6" state="visible" r:id="rId8"/>
  </sheets>
  <definedNames>
    <definedName function="false" hidden="false" localSheetId="1" name="_xlnm.Print_Titles" vbProcedure="false">'Weekly Planner'!$1:$1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Arial"/>
            <family val="2"/>
          </rPr>
          <t xml:space="preserve">Type the Monday your planning month starts. All dates below update automatically.</t>
        </r>
      </text>
    </comment>
  </commentList>
</comments>
</file>

<file path=xl/sharedStrings.xml><?xml version="1.0" encoding="utf-8"?>
<sst xmlns="http://schemas.openxmlformats.org/spreadsheetml/2006/main" count="381" uniqueCount="243">
  <si>
    <t xml:space="preserve">Social Media Planning Calendar for Local Businesses</t>
  </si>
  <si>
    <t xml:space="preserve">A free template from Ignite Marketing | ignitemarketing.io</t>
  </si>
  <si>
    <t xml:space="preserve">What's inside</t>
  </si>
  <si>
    <t xml:space="preserve">Weekly Planner: plan a month of posts, one week at a time, across every platform you use.</t>
  </si>
  <si>
    <t xml:space="preserve">Example (CrossFit Box): a filled-in week that shows what a balanced plan looks like.</t>
  </si>
  <si>
    <t xml:space="preserve">Content Ideas: 30 proven post ideas for local businesses when you're stuck.</t>
  </si>
  <si>
    <t xml:space="preserve">Monthly Themes: a 12-month plan so every week has a focus.</t>
  </si>
  <si>
    <t xml:space="preserve">Results Tracker: log each post and see which ones bring engagement, clicks and leads.</t>
  </si>
  <si>
    <t xml:space="preserve">How to fill it in</t>
  </si>
  <si>
    <t xml:space="preserve">1. On the Weekly Planner tab, type the Monday your month starts in the yellow cell. Every date updates automatically.</t>
  </si>
  <si>
    <t xml:space="preserve">2. Add who owns each platform (Responsibilities) and anything you can't forget (Reminders), like new hours or an event.</t>
  </si>
  <si>
    <t xml:space="preserve">3. Pick one Category/Theme for the week, such as a service, a season or a customer problem you solve.</t>
  </si>
  <si>
    <t xml:space="preserve">4. Fill each platform row with what you'll post that day. Leave rows blank for platforms you don't use, or hide them.</t>
  </si>
  <si>
    <t xml:space="preserve">5. After posting, log results on the Results Tracker. Engagement rate and click rate calculate on their own.</t>
  </si>
  <si>
    <t xml:space="preserve">Legend</t>
  </si>
  <si>
    <t xml:space="preserve">Yellow cells = type here.   Purple headers = labels, leave as is.   Grey cells = calculated for you, don't type over them.</t>
  </si>
  <si>
    <t xml:space="preserve">Tips for local businesses</t>
  </si>
  <si>
    <t xml:space="preserve">Mix it up: tips, behind-the-scenes, customer stories, offers, questions and local news. Aim for no more than 1 in 5 posts being a direct sales pitch.</t>
  </si>
  <si>
    <t xml:space="preserve">Keep your Google Business Profile active. Posts, photos and updated hours help you show up in local searches and on Maps.</t>
  </si>
  <si>
    <t xml:space="preserve">Batch your content. Plan the week in one sitting, create it in another, and schedule it so posting doesn't eat your day.</t>
  </si>
  <si>
    <t xml:space="preserve">Plan big items early. Expert interviews, live videos and giveaways need lead time, so put them on the calendar weeks ahead.</t>
  </si>
  <si>
    <t xml:space="preserve">Reply fast. Comments and messages are often a customer's first conversation with you. Treat them like phone calls.</t>
  </si>
  <si>
    <t xml:space="preserve">Want help turning social media into new customers? Book a strategy session at ignitemarketing.io/booking-calendar/</t>
  </si>
  <si>
    <t xml:space="preserve">Social Media Planning Calendar</t>
  </si>
  <si>
    <t xml:space="preserve">Month starts (Monday):</t>
  </si>
  <si>
    <t xml:space="preserve">← Type a Monday here. Every date below updates automatically.</t>
  </si>
  <si>
    <t xml:space="preserve">Responsibilities:</t>
  </si>
  <si>
    <t xml:space="preserve">Reminders:</t>
  </si>
  <si>
    <t xml:space="preserve">Monday</t>
  </si>
  <si>
    <t xml:space="preserve">Tuesday</t>
  </si>
  <si>
    <t xml:space="preserve">Wednesday</t>
  </si>
  <si>
    <t xml:space="preserve">Thursday</t>
  </si>
  <si>
    <t xml:space="preserve">Friday</t>
  </si>
  <si>
    <t xml:space="preserve">Saturday</t>
  </si>
  <si>
    <t xml:space="preserve">Sunday</t>
  </si>
  <si>
    <t xml:space="preserve">Date</t>
  </si>
  <si>
    <t xml:space="preserve">Category/Theme</t>
  </si>
  <si>
    <t xml:space="preserve">Message/Announcement</t>
  </si>
  <si>
    <t xml:space="preserve">Facebook</t>
  </si>
  <si>
    <t xml:space="preserve">Instagram</t>
  </si>
  <si>
    <t xml:space="preserve">Google Business Profile</t>
  </si>
  <si>
    <t xml:space="preserve">X (Twitter)</t>
  </si>
  <si>
    <t xml:space="preserve">LinkedIn</t>
  </si>
  <si>
    <t xml:space="preserve">YouTube</t>
  </si>
  <si>
    <t xml:space="preserve">TikTok</t>
  </si>
  <si>
    <t xml:space="preserve">Pinterest</t>
  </si>
  <si>
    <t xml:space="preserve">Blog</t>
  </si>
  <si>
    <t xml:space="preserve">Email Newsletter</t>
  </si>
  <si>
    <t xml:space="preserve">Social Media Planning Calendar: Example Week</t>
  </si>
  <si>
    <t xml:space="preserve">A CrossFit Box focusing on body composition for the week while announcing new opening hours. Use it as a model for your own business.</t>
  </si>
  <si>
    <t xml:space="preserve">Ben: Facebook, X, Instagram, Pinterest, Google Business Profile.  Sarah: Blog, LinkedIn, YouTube, Email.</t>
  </si>
  <si>
    <t xml:space="preserve">Update hours on every profile (including Google Business Profile) on Wednesday to reflect the new opening hours.</t>
  </si>
  <si>
    <t xml:space="preserve">Body composition: eating and training for fat loss and muscle gain</t>
  </si>
  <si>
    <t xml:space="preserve">Competition starts!</t>
  </si>
  <si>
    <t xml:space="preserve">New hours!</t>
  </si>
  <si>
    <t xml:space="preserve">Announce winner!</t>
  </si>
  <si>
    <t xml:space="preserve">Win a 1-year FREE membership competition + meal plan tutorial video</t>
  </si>
  <si>
    <t xml:space="preserve">Share new blog post</t>
  </si>
  <si>
    <t xml:space="preserve">Post image with new hours</t>
  </si>
  <si>
    <t xml:space="preserve">Live Q&amp;A session + new blog post</t>
  </si>
  <si>
    <t xml:space="preserve">Create a poll</t>
  </si>
  <si>
    <t xml:space="preserve">Announce winner + Sunday fun!</t>
  </si>
  <si>
    <t xml:space="preserve">Win a 1-year FREE membership competition</t>
  </si>
  <si>
    <t xml:space="preserve">1 x new blog post pic</t>
  </si>
  <si>
    <t xml:space="preserve">1 x new hours pic + fat-loss food pic</t>
  </si>
  <si>
    <t xml:space="preserve">Live video on muscle-building mindset</t>
  </si>
  <si>
    <t xml:space="preserve">Share new blog + quote</t>
  </si>
  <si>
    <t xml:space="preserve">Testimonial pic</t>
  </si>
  <si>
    <t xml:space="preserve">Post: competition details</t>
  </si>
  <si>
    <t xml:space="preserve">Update hours + 'new hours' post</t>
  </si>
  <si>
    <t xml:space="preserve">Add 3 new class photos</t>
  </si>
  <si>
    <t xml:space="preserve">Post: Q&amp;A replay link</t>
  </si>
  <si>
    <t xml:space="preserve">Post: winner announcement</t>
  </si>
  <si>
    <t xml:space="preserve">2 x tips on eating for muscle gain</t>
  </si>
  <si>
    <t xml:space="preserve">1 x behind-the-scenes pic + new blog</t>
  </si>
  <si>
    <t xml:space="preserve">Q&amp;A + 1 x new hours pic</t>
  </si>
  <si>
    <t xml:space="preserve">1 x quote + fact of the week</t>
  </si>
  <si>
    <t xml:space="preserve">2 x eating for fat-loss tips + new blog</t>
  </si>
  <si>
    <t xml:space="preserve">Quote</t>
  </si>
  <si>
    <t xml:space="preserve">Relevant industry article to group</t>
  </si>
  <si>
    <t xml:space="preserve">Share new blog</t>
  </si>
  <si>
    <t xml:space="preserve">1 x new hours pic</t>
  </si>
  <si>
    <t xml:space="preserve">Share new blog + video interview</t>
  </si>
  <si>
    <t xml:space="preserve">Upload video interview with nutrition expert</t>
  </si>
  <si>
    <t xml:space="preserve">Competition teaser clip</t>
  </si>
  <si>
    <t xml:space="preserve">15-sec 'new hours' clip</t>
  </si>
  <si>
    <t xml:space="preserve">Workout of the day clip</t>
  </si>
  <si>
    <t xml:space="preserve">Member transformation story</t>
  </si>
  <si>
    <t xml:space="preserve">2 x product pics + 1 x 'workout inspiration'</t>
  </si>
  <si>
    <t xml:space="preserve">1 x new blog post pic + 2 x re-pins that promote 'fat burning'</t>
  </si>
  <si>
    <t xml:space="preserve">1 x muscle-building WOD + team pic</t>
  </si>
  <si>
    <t xml:space="preserve">1 x pin to 'Healthy Eating' board</t>
  </si>
  <si>
    <t xml:space="preserve">10 foods you should be eating for muscle gain</t>
  </si>
  <si>
    <t xml:space="preserve">What the perfect fat-loss diet looks like</t>
  </si>
  <si>
    <t xml:space="preserve">New hours announcement</t>
  </si>
  <si>
    <t xml:space="preserve">Weekly recap + winner</t>
  </si>
  <si>
    <t xml:space="preserve">30 Social Media Post Ideas for Local Businesses</t>
  </si>
  <si>
    <t xml:space="preserve">#</t>
  </si>
  <si>
    <t xml:space="preserve">Content Type</t>
  </si>
  <si>
    <t xml:space="preserve">Idea</t>
  </si>
  <si>
    <t xml:space="preserve">Example (swap in your business)</t>
  </si>
  <si>
    <t xml:space="preserve">Best Platforms</t>
  </si>
  <si>
    <t xml:space="preserve">Used? (Y/N)</t>
  </si>
  <si>
    <t xml:space="preserve">Educational</t>
  </si>
  <si>
    <t xml:space="preserve">Quick tip</t>
  </si>
  <si>
    <t xml:space="preserve">"3 ways to make your car's brakes last longer" from an auto shop</t>
  </si>
  <si>
    <t xml:space="preserve">Facebook, Instagram, TikTok</t>
  </si>
  <si>
    <t xml:space="preserve">Myth vs. fact</t>
  </si>
  <si>
    <t xml:space="preserve">Bust a common myth customers believe about your service</t>
  </si>
  <si>
    <t xml:space="preserve">Instagram, Facebook, TikTok</t>
  </si>
  <si>
    <t xml:space="preserve">How-to video</t>
  </si>
  <si>
    <t xml:space="preserve">60-second demo of a simple task customers ask about</t>
  </si>
  <si>
    <t xml:space="preserve">YouTube, TikTok, Instagram</t>
  </si>
  <si>
    <t xml:space="preserve">FAQ answer</t>
  </si>
  <si>
    <t xml:space="preserve">Answer one question your front desk hears every week</t>
  </si>
  <si>
    <t xml:space="preserve">Facebook, Google Business Profile</t>
  </si>
  <si>
    <t xml:space="preserve">Checklist or guide</t>
  </si>
  <si>
    <t xml:space="preserve">Seasonal checklist (e.g., 'Get your yard ready for spring')</t>
  </si>
  <si>
    <t xml:space="preserve">Pinterest, Blog, Email</t>
  </si>
  <si>
    <t xml:space="preserve">Behind the scenes</t>
  </si>
  <si>
    <t xml:space="preserve">Day in the life</t>
  </si>
  <si>
    <t xml:space="preserve">Follow a team member from open to close</t>
  </si>
  <si>
    <t xml:space="preserve">Instagram Stories, TikTok</t>
  </si>
  <si>
    <t xml:space="preserve">Team spotlight</t>
  </si>
  <si>
    <t xml:space="preserve">Introduce a staff member and a fun fact about them</t>
  </si>
  <si>
    <t xml:space="preserve">Facebook, Instagram, LinkedIn</t>
  </si>
  <si>
    <t xml:space="preserve">Process reveal</t>
  </si>
  <si>
    <t xml:space="preserve">Show how a product is made or a job gets done</t>
  </si>
  <si>
    <t xml:space="preserve">TikTok, Instagram, YouTube</t>
  </si>
  <si>
    <t xml:space="preserve">Workspace tour</t>
  </si>
  <si>
    <t xml:space="preserve">Show the new equipment or a refreshed space</t>
  </si>
  <si>
    <t xml:space="preserve">Instagram, Google Business Profile</t>
  </si>
  <si>
    <t xml:space="preserve">Social proof</t>
  </si>
  <si>
    <t xml:space="preserve">Customer testimonial</t>
  </si>
  <si>
    <t xml:space="preserve">Quote or short video from a happy customer (with permission)</t>
  </si>
  <si>
    <t xml:space="preserve">Facebook, Instagram, Google Business Profile</t>
  </si>
  <si>
    <t xml:space="preserve">Before and after</t>
  </si>
  <si>
    <t xml:space="preserve">Show the result of your work (with permission)</t>
  </si>
  <si>
    <t xml:space="preserve">Instagram, Facebook, Pinterest</t>
  </si>
  <si>
    <t xml:space="preserve">Review highlight</t>
  </si>
  <si>
    <t xml:space="preserve">Share a 5-star Google review and thank the reviewer</t>
  </si>
  <si>
    <t xml:space="preserve">Facebook, Instagram</t>
  </si>
  <si>
    <t xml:space="preserve">Milestone</t>
  </si>
  <si>
    <t xml:space="preserve">Celebrate years in business or customers served</t>
  </si>
  <si>
    <t xml:space="preserve">Facebook, LinkedIn</t>
  </si>
  <si>
    <t xml:space="preserve">Engagement</t>
  </si>
  <si>
    <t xml:space="preserve">Poll</t>
  </si>
  <si>
    <t xml:space="preserve">"Which new flavor/service should we add next?"</t>
  </si>
  <si>
    <t xml:space="preserve">Instagram Stories, Facebook, X</t>
  </si>
  <si>
    <t xml:space="preserve">Question post</t>
  </si>
  <si>
    <t xml:space="preserve">"What's the one thing you wish you knew before...?"</t>
  </si>
  <si>
    <t xml:space="preserve">Fill in the blank</t>
  </si>
  <si>
    <t xml:space="preserve">"My perfect Saturday morning includes ____"</t>
  </si>
  <si>
    <t xml:space="preserve">Live Q&amp;A</t>
  </si>
  <si>
    <t xml:space="preserve">Go live for 15 minutes and answer customer questions</t>
  </si>
  <si>
    <t xml:space="preserve">Facebook Live, Instagram Live, YouTube</t>
  </si>
  <si>
    <t xml:space="preserve">Contest or giveaway</t>
  </si>
  <si>
    <t xml:space="preserve">Free service or gift card for tagging a friend (follow platform rules)</t>
  </si>
  <si>
    <t xml:space="preserve">Community</t>
  </si>
  <si>
    <t xml:space="preserve">Local partner shout-out</t>
  </si>
  <si>
    <t xml:space="preserve">Feature a neighboring business you love</t>
  </si>
  <si>
    <t xml:space="preserve">Local event</t>
  </si>
  <si>
    <t xml:space="preserve">Promote or recap a local event you're part of</t>
  </si>
  <si>
    <t xml:space="preserve">Charity or cause</t>
  </si>
  <si>
    <t xml:space="preserve">Share how you support a local school, team or charity</t>
  </si>
  <si>
    <t xml:space="preserve">Local guide</t>
  </si>
  <si>
    <t xml:space="preserve">"Our 5 favorite coffee spots in [town]"</t>
  </si>
  <si>
    <t xml:space="preserve">Blog, Pinterest, Instagram</t>
  </si>
  <si>
    <t xml:space="preserve">Promotional</t>
  </si>
  <si>
    <t xml:space="preserve">Limited-time offer</t>
  </si>
  <si>
    <t xml:space="preserve">Seasonal discount with a clear end date</t>
  </si>
  <si>
    <t xml:space="preserve">Facebook, Instagram, Google Business Profile, Email</t>
  </si>
  <si>
    <t xml:space="preserve">New product or service</t>
  </si>
  <si>
    <t xml:space="preserve">Launch post with photos and how to book</t>
  </si>
  <si>
    <t xml:space="preserve">All platforms</t>
  </si>
  <si>
    <t xml:space="preserve">Lead magnet</t>
  </si>
  <si>
    <t xml:space="preserve">Free guide or checklist in exchange for an email</t>
  </si>
  <si>
    <t xml:space="preserve">Facebook, LinkedIn, Blog</t>
  </si>
  <si>
    <t xml:space="preserve">Booking reminder</t>
  </si>
  <si>
    <t xml:space="preserve">"Only 4 spots left this week, book here"</t>
  </si>
  <si>
    <t xml:space="preserve">Instagram Stories, Facebook, Google Business Profile</t>
  </si>
  <si>
    <t xml:space="preserve">Announcements</t>
  </si>
  <si>
    <t xml:space="preserve">Hours or holiday schedule</t>
  </si>
  <si>
    <t xml:space="preserve">New hours, holiday closures, extended hours</t>
  </si>
  <si>
    <t xml:space="preserve">Google Business Profile, Facebook, Instagram</t>
  </si>
  <si>
    <t xml:space="preserve">Company news</t>
  </si>
  <si>
    <t xml:space="preserve">New location, award, hire or partnership</t>
  </si>
  <si>
    <t xml:space="preserve">LinkedIn, Facebook, Blog</t>
  </si>
  <si>
    <t xml:space="preserve">Content reuse</t>
  </si>
  <si>
    <t xml:space="preserve">Blog snippet</t>
  </si>
  <si>
    <t xml:space="preserve">Turn one blog tip into a graphic or short video</t>
  </si>
  <si>
    <t xml:space="preserve">Instagram, Pinterest, X</t>
  </si>
  <si>
    <t xml:space="preserve">Throwback</t>
  </si>
  <si>
    <t xml:space="preserve">Share an old popular post with an update</t>
  </si>
  <si>
    <t xml:space="preserve">12-Month Theme Planner</t>
  </si>
  <si>
    <t xml:space="preserve">Starter ideas are filled in for each month. Replace them with themes that fit your business, then plan one weekly focus per column.</t>
  </si>
  <si>
    <t xml:space="preserve">Month</t>
  </si>
  <si>
    <t xml:space="preserve">Starter theme ideas (edit to fit your business)</t>
  </si>
  <si>
    <t xml:space="preserve">Week 1 focus</t>
  </si>
  <si>
    <t xml:space="preserve">Week 2 focus</t>
  </si>
  <si>
    <t xml:space="preserve">Week 3 focus</t>
  </si>
  <si>
    <t xml:space="preserve">Week 4 focus</t>
  </si>
  <si>
    <t xml:space="preserve">January</t>
  </si>
  <si>
    <t xml:space="preserve">New year goals, fresh starts, 'new year, new you' offers</t>
  </si>
  <si>
    <t xml:space="preserve">February</t>
  </si>
  <si>
    <t xml:space="preserve">Valentine's Day, showing customers some love, loyalty rewards</t>
  </si>
  <si>
    <t xml:space="preserve">March</t>
  </si>
  <si>
    <t xml:space="preserve">Spring cleaning and refresh, getting ready for the busy season</t>
  </si>
  <si>
    <t xml:space="preserve">April</t>
  </si>
  <si>
    <t xml:space="preserve">Spring events, outdoor activities, Earth Day</t>
  </si>
  <si>
    <t xml:space="preserve">May</t>
  </si>
  <si>
    <t xml:space="preserve">Mother's Day, graduations, customer appreciation</t>
  </si>
  <si>
    <t xml:space="preserve">June</t>
  </si>
  <si>
    <t xml:space="preserve">Father's Day, start of summer, summer schedules</t>
  </si>
  <si>
    <t xml:space="preserve">July</t>
  </si>
  <si>
    <t xml:space="preserve">Summer fun, Independence Day, mid-year check-ins</t>
  </si>
  <si>
    <t xml:space="preserve">August</t>
  </si>
  <si>
    <t xml:space="preserve">Back to school, routines, end-of-summer offers</t>
  </si>
  <si>
    <t xml:space="preserve">September</t>
  </si>
  <si>
    <t xml:space="preserve">Fall kickoff, new routines, local fall events</t>
  </si>
  <si>
    <t xml:space="preserve">October</t>
  </si>
  <si>
    <t xml:space="preserve">Halloween, community events, cozy-season offers</t>
  </si>
  <si>
    <t xml:space="preserve">November</t>
  </si>
  <si>
    <t xml:space="preserve">Gratitude, Small Business Saturday, holiday prep</t>
  </si>
  <si>
    <t xml:space="preserve">December</t>
  </si>
  <si>
    <t xml:space="preserve">Holiday gifts and gift cards, year-in-review, thank-yous</t>
  </si>
  <si>
    <t xml:space="preserve">Results Tracker</t>
  </si>
  <si>
    <t xml:space="preserve">Log each post after it's been live for a few days. Engagement Rate = Engagements ÷ Reach. Click Rate = Link Clicks ÷ Reach. Grey columns calculate automatically.</t>
  </si>
  <si>
    <t xml:space="preserve">Platform</t>
  </si>
  <si>
    <t xml:space="preserve">Topic / Caption Summary</t>
  </si>
  <si>
    <t xml:space="preserve">Link</t>
  </si>
  <si>
    <t xml:space="preserve">Reach</t>
  </si>
  <si>
    <t xml:space="preserve">Engagements</t>
  </si>
  <si>
    <t xml:space="preserve">Link Clicks</t>
  </si>
  <si>
    <t xml:space="preserve">Leads / Bookings</t>
  </si>
  <si>
    <t xml:space="preserve">Engagement Rate</t>
  </si>
  <si>
    <t xml:space="preserve">Click Rate</t>
  </si>
  <si>
    <t xml:space="preserve">Notes</t>
  </si>
  <si>
    <t xml:space="preserve">Video: Maria shares her first month results</t>
  </si>
  <si>
    <t xml:space="preserve">Example row: overwrite or delete</t>
  </si>
  <si>
    <t xml:space="preserve">Totals / Averages</t>
  </si>
  <si>
    <t xml:space="preserve">Results by Platform</t>
  </si>
  <si>
    <t xml:space="preserve">Posts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</si>
</sst>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\ d&quot;, &quot;yyyy"/>
    <numFmt numFmtId="166" formatCode="ddd&quot;, &quot;mmm\ d"/>
    <numFmt numFmtId="167" formatCode="#,##0"/>
    <numFmt numFmtId="168" formatCode="0.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E06025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5B3A8C"/>
      <name val="Arial"/>
      <family val="0"/>
      <charset val="1"/>
    </font>
    <font>
      <sz val="10"/>
      <name val="Arial"/>
      <family val="2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5B3A8C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5B3A8C"/>
        <bgColor rgb="FF595959"/>
      </patternFill>
    </fill>
    <fill>
      <patternFill patternType="solid">
        <fgColor rgb="FFFFF4C2"/>
        <bgColor rgb="FFFFFF99"/>
      </patternFill>
    </fill>
    <fill>
      <patternFill patternType="solid">
        <fgColor rgb="FFE4DCF2"/>
        <bgColor rgb="FFF3F3F3"/>
      </patternFill>
    </fill>
    <fill>
      <patternFill patternType="solid">
        <fgColor rgb="FFF3F3F3"/>
        <bgColor rgb="FFFFFFFF"/>
      </patternFill>
    </fill>
    <fill>
      <patternFill patternType="solid">
        <fgColor rgb="FFE06025"/>
        <bgColor rgb="FFFF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4C2"/>
      <rgbColor rgb="FFF3F3F3"/>
      <rgbColor rgb="FF660066"/>
      <rgbColor rgb="FFFF8080"/>
      <rgbColor rgb="FF0066CC"/>
      <rgbColor rgb="FFE4DC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06025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5B3A8C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1" customFormat="false" ht="15" hidden="false" customHeight="false" outlineLevel="0" collapsed="false">
      <c r="A1" s="1"/>
      <c r="B1" s="1"/>
    </row>
    <row r="2" customFormat="false" ht="31.5" hidden="false" customHeight="true" outlineLevel="0" collapsed="false">
      <c r="A2" s="1"/>
      <c r="B2" s="2" t="s">
        <v>0</v>
      </c>
    </row>
    <row r="3" customFormat="false" ht="15" hidden="false" customHeight="false" outlineLevel="0" collapsed="false">
      <c r="A3" s="1"/>
      <c r="B3" s="3" t="s">
        <v>1</v>
      </c>
    </row>
    <row r="4" customFormat="false" ht="15" hidden="false" customHeight="false" outlineLevel="0" collapsed="false">
      <c r="A4" s="1"/>
      <c r="B4" s="1"/>
    </row>
    <row r="5" customFormat="false" ht="15" hidden="false" customHeight="false" outlineLevel="0" collapsed="false">
      <c r="A5" s="1"/>
      <c r="B5" s="4" t="s">
        <v>2</v>
      </c>
    </row>
    <row r="6" customFormat="false" ht="15" hidden="false" customHeight="false" outlineLevel="0" collapsed="false">
      <c r="A6" s="1"/>
      <c r="B6" s="5" t="s">
        <v>3</v>
      </c>
    </row>
    <row r="7" customFormat="false" ht="15" hidden="false" customHeight="false" outlineLevel="0" collapsed="false">
      <c r="A7" s="1"/>
      <c r="B7" s="5" t="s">
        <v>4</v>
      </c>
    </row>
    <row r="8" customFormat="false" ht="15" hidden="false" customHeight="false" outlineLevel="0" collapsed="false">
      <c r="A8" s="1"/>
      <c r="B8" s="5" t="s">
        <v>5</v>
      </c>
    </row>
    <row r="9" customFormat="false" ht="15" hidden="false" customHeight="false" outlineLevel="0" collapsed="false">
      <c r="A9" s="1"/>
      <c r="B9" s="5" t="s">
        <v>6</v>
      </c>
    </row>
    <row r="10" customFormat="false" ht="15" hidden="false" customHeight="false" outlineLevel="0" collapsed="false">
      <c r="A10" s="1"/>
      <c r="B10" s="5" t="s">
        <v>7</v>
      </c>
    </row>
    <row r="11" customFormat="false" ht="15" hidden="false" customHeight="false" outlineLevel="0" collapsed="false">
      <c r="A11" s="1"/>
      <c r="B11" s="5"/>
    </row>
    <row r="12" customFormat="false" ht="15" hidden="false" customHeight="false" outlineLevel="0" collapsed="false">
      <c r="A12" s="1"/>
      <c r="B12" s="4" t="s">
        <v>8</v>
      </c>
    </row>
    <row r="13" customFormat="false" ht="26.85" hidden="false" customHeight="false" outlineLevel="0" collapsed="false">
      <c r="A13" s="1"/>
      <c r="B13" s="5" t="s">
        <v>9</v>
      </c>
    </row>
    <row r="14" customFormat="false" ht="26.85" hidden="false" customHeight="false" outlineLevel="0" collapsed="false">
      <c r="A14" s="1"/>
      <c r="B14" s="5" t="s">
        <v>10</v>
      </c>
    </row>
    <row r="15" customFormat="false" ht="15" hidden="false" customHeight="false" outlineLevel="0" collapsed="false">
      <c r="A15" s="1"/>
      <c r="B15" s="5" t="s">
        <v>11</v>
      </c>
    </row>
    <row r="16" customFormat="false" ht="26.85" hidden="false" customHeight="false" outlineLevel="0" collapsed="false">
      <c r="A16" s="1"/>
      <c r="B16" s="5" t="s">
        <v>12</v>
      </c>
    </row>
    <row r="17" customFormat="false" ht="15" hidden="false" customHeight="false" outlineLevel="0" collapsed="false">
      <c r="A17" s="1"/>
      <c r="B17" s="5" t="s">
        <v>13</v>
      </c>
    </row>
    <row r="18" customFormat="false" ht="15" hidden="false" customHeight="false" outlineLevel="0" collapsed="false">
      <c r="A18" s="1"/>
      <c r="B18" s="5"/>
    </row>
    <row r="19" customFormat="false" ht="15" hidden="false" customHeight="false" outlineLevel="0" collapsed="false">
      <c r="A19" s="1"/>
      <c r="B19" s="4" t="s">
        <v>14</v>
      </c>
    </row>
    <row r="20" customFormat="false" ht="26.85" hidden="false" customHeight="false" outlineLevel="0" collapsed="false">
      <c r="A20" s="1"/>
      <c r="B20" s="5" t="s">
        <v>15</v>
      </c>
    </row>
    <row r="21" customFormat="false" ht="15" hidden="false" customHeight="false" outlineLevel="0" collapsed="false">
      <c r="A21" s="1"/>
      <c r="B21" s="5"/>
    </row>
    <row r="22" customFormat="false" ht="15" hidden="false" customHeight="false" outlineLevel="0" collapsed="false">
      <c r="A22" s="1"/>
      <c r="B22" s="4" t="s">
        <v>16</v>
      </c>
    </row>
    <row r="23" customFormat="false" ht="26.85" hidden="false" customHeight="false" outlineLevel="0" collapsed="false">
      <c r="A23" s="1"/>
      <c r="B23" s="5" t="s">
        <v>17</v>
      </c>
    </row>
    <row r="24" customFormat="false" ht="26.85" hidden="false" customHeight="false" outlineLevel="0" collapsed="false">
      <c r="A24" s="1"/>
      <c r="B24" s="5" t="s">
        <v>18</v>
      </c>
    </row>
    <row r="25" customFormat="false" ht="26.85" hidden="false" customHeight="false" outlineLevel="0" collapsed="false">
      <c r="A25" s="1"/>
      <c r="B25" s="5" t="s">
        <v>19</v>
      </c>
    </row>
    <row r="26" customFormat="false" ht="26.85" hidden="false" customHeight="false" outlineLevel="0" collapsed="false">
      <c r="A26" s="1"/>
      <c r="B26" s="5" t="s">
        <v>20</v>
      </c>
    </row>
    <row r="27" customFormat="false" ht="26.85" hidden="false" customHeight="false" outlineLevel="0" collapsed="false">
      <c r="A27" s="1"/>
      <c r="B27" s="5" t="s">
        <v>21</v>
      </c>
    </row>
    <row r="28" customFormat="false" ht="15" hidden="false" customHeight="false" outlineLevel="0" collapsed="false">
      <c r="A28" s="1"/>
      <c r="B28" s="5"/>
    </row>
    <row r="29" customFormat="false" ht="26.85" hidden="false" customHeight="false" outlineLevel="0" collapsed="false">
      <c r="A29" s="1"/>
      <c r="B29" s="4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8" min="2" style="0" width="22"/>
  </cols>
  <sheetData>
    <row r="1" customFormat="false" ht="31.5" hidden="false" customHeight="true" outlineLevel="0" collapsed="false">
      <c r="A1" s="6" t="s">
        <v>23</v>
      </c>
      <c r="B1" s="6"/>
      <c r="C1" s="6"/>
      <c r="D1" s="6"/>
      <c r="E1" s="6"/>
      <c r="F1" s="6"/>
      <c r="G1" s="6"/>
      <c r="H1" s="6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7" t="s">
        <v>24</v>
      </c>
      <c r="B3" s="8" t="n">
        <v>46328</v>
      </c>
      <c r="C3" s="3" t="s">
        <v>25</v>
      </c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1.75" hidden="false" customHeight="true" outlineLevel="0" collapsed="false">
      <c r="A5" s="9" t="str">
        <f aca="false">"Week 1: "&amp;TEXT($B$3+0,"mmm d")&amp;" – "&amp;TEXT($B$3+6,"mmm d, yyyy")</f>
        <v>Week 1: Nov 2 – Nov 8, 2026</v>
      </c>
      <c r="B5" s="9"/>
      <c r="C5" s="9"/>
      <c r="D5" s="9"/>
      <c r="E5" s="9"/>
      <c r="F5" s="9"/>
      <c r="G5" s="9"/>
      <c r="H5" s="9"/>
    </row>
    <row r="6" customFormat="false" ht="30" hidden="false" customHeight="true" outlineLevel="0" collapsed="false">
      <c r="A6" s="7" t="s">
        <v>26</v>
      </c>
      <c r="B6" s="10"/>
      <c r="C6" s="10"/>
      <c r="D6" s="10"/>
      <c r="E6" s="10"/>
      <c r="F6" s="10"/>
      <c r="G6" s="10"/>
      <c r="H6" s="10"/>
    </row>
    <row r="7" customFormat="false" ht="30" hidden="false" customHeight="true" outlineLevel="0" collapsed="false">
      <c r="A7" s="7" t="s">
        <v>27</v>
      </c>
      <c r="B7" s="10"/>
      <c r="C7" s="10"/>
      <c r="D7" s="10"/>
      <c r="E7" s="10"/>
      <c r="F7" s="10"/>
      <c r="G7" s="10"/>
      <c r="H7" s="10"/>
    </row>
    <row r="8" customFormat="false" ht="15" hidden="false" customHeight="false" outlineLevel="0" collapsed="false">
      <c r="A8" s="11"/>
      <c r="B8" s="12" t="s">
        <v>28</v>
      </c>
      <c r="C8" s="12" t="s">
        <v>29</v>
      </c>
      <c r="D8" s="12" t="s">
        <v>30</v>
      </c>
      <c r="E8" s="12" t="s">
        <v>31</v>
      </c>
      <c r="F8" s="12" t="s">
        <v>32</v>
      </c>
      <c r="G8" s="12" t="s">
        <v>33</v>
      </c>
      <c r="H8" s="12" t="s">
        <v>34</v>
      </c>
    </row>
    <row r="9" customFormat="false" ht="15" hidden="false" customHeight="false" outlineLevel="0" collapsed="false">
      <c r="A9" s="13" t="s">
        <v>35</v>
      </c>
      <c r="B9" s="14" t="n">
        <f aca="false">$B$3+0</f>
        <v>46328</v>
      </c>
      <c r="C9" s="14" t="n">
        <f aca="false">$B$3+1</f>
        <v>46329</v>
      </c>
      <c r="D9" s="14" t="n">
        <f aca="false">$B$3+2</f>
        <v>46330</v>
      </c>
      <c r="E9" s="14" t="n">
        <f aca="false">$B$3+3</f>
        <v>46331</v>
      </c>
      <c r="F9" s="14" t="n">
        <f aca="false">$B$3+4</f>
        <v>46332</v>
      </c>
      <c r="G9" s="14" t="n">
        <f aca="false">$B$3+5</f>
        <v>46333</v>
      </c>
      <c r="H9" s="14" t="n">
        <f aca="false">$B$3+6</f>
        <v>46334</v>
      </c>
    </row>
    <row r="10" customFormat="false" ht="36" hidden="false" customHeight="true" outlineLevel="0" collapsed="false">
      <c r="A10" s="15" t="s">
        <v>36</v>
      </c>
      <c r="B10" s="10"/>
      <c r="C10" s="10"/>
      <c r="D10" s="10"/>
      <c r="E10" s="10"/>
      <c r="F10" s="10"/>
      <c r="G10" s="10"/>
      <c r="H10" s="10"/>
    </row>
    <row r="11" customFormat="false" ht="36" hidden="false" customHeight="true" outlineLevel="0" collapsed="false">
      <c r="A11" s="15" t="s">
        <v>37</v>
      </c>
      <c r="B11" s="10"/>
      <c r="C11" s="10"/>
      <c r="D11" s="10"/>
      <c r="E11" s="10"/>
      <c r="F11" s="10"/>
      <c r="G11" s="10"/>
      <c r="H11" s="10"/>
    </row>
    <row r="12" customFormat="false" ht="36" hidden="false" customHeight="true" outlineLevel="0" collapsed="false">
      <c r="A12" s="15" t="s">
        <v>38</v>
      </c>
      <c r="B12" s="10"/>
      <c r="C12" s="10"/>
      <c r="D12" s="10"/>
      <c r="E12" s="10"/>
      <c r="F12" s="10"/>
      <c r="G12" s="10"/>
      <c r="H12" s="10"/>
    </row>
    <row r="13" customFormat="false" ht="36" hidden="false" customHeight="true" outlineLevel="0" collapsed="false">
      <c r="A13" s="15" t="s">
        <v>39</v>
      </c>
      <c r="B13" s="10"/>
      <c r="C13" s="10"/>
      <c r="D13" s="10"/>
      <c r="E13" s="10"/>
      <c r="F13" s="10"/>
      <c r="G13" s="10"/>
      <c r="H13" s="10"/>
    </row>
    <row r="14" customFormat="false" ht="36" hidden="false" customHeight="true" outlineLevel="0" collapsed="false">
      <c r="A14" s="15" t="s">
        <v>40</v>
      </c>
      <c r="B14" s="10"/>
      <c r="C14" s="10"/>
      <c r="D14" s="10"/>
      <c r="E14" s="10"/>
      <c r="F14" s="10"/>
      <c r="G14" s="10"/>
      <c r="H14" s="10"/>
    </row>
    <row r="15" customFormat="false" ht="36" hidden="false" customHeight="true" outlineLevel="0" collapsed="false">
      <c r="A15" s="15" t="s">
        <v>41</v>
      </c>
      <c r="B15" s="10"/>
      <c r="C15" s="10"/>
      <c r="D15" s="10"/>
      <c r="E15" s="10"/>
      <c r="F15" s="10"/>
      <c r="G15" s="10"/>
      <c r="H15" s="10"/>
    </row>
    <row r="16" customFormat="false" ht="36" hidden="false" customHeight="true" outlineLevel="0" collapsed="false">
      <c r="A16" s="15" t="s">
        <v>42</v>
      </c>
      <c r="B16" s="10"/>
      <c r="C16" s="10"/>
      <c r="D16" s="10"/>
      <c r="E16" s="10"/>
      <c r="F16" s="10"/>
      <c r="G16" s="10"/>
      <c r="H16" s="10"/>
    </row>
    <row r="17" customFormat="false" ht="36" hidden="false" customHeight="true" outlineLevel="0" collapsed="false">
      <c r="A17" s="15" t="s">
        <v>43</v>
      </c>
      <c r="B17" s="10"/>
      <c r="C17" s="10"/>
      <c r="D17" s="10"/>
      <c r="E17" s="10"/>
      <c r="F17" s="10"/>
      <c r="G17" s="10"/>
      <c r="H17" s="10"/>
    </row>
    <row r="18" customFormat="false" ht="36" hidden="false" customHeight="true" outlineLevel="0" collapsed="false">
      <c r="A18" s="15" t="s">
        <v>44</v>
      </c>
      <c r="B18" s="10"/>
      <c r="C18" s="10"/>
      <c r="D18" s="10"/>
      <c r="E18" s="10"/>
      <c r="F18" s="10"/>
      <c r="G18" s="10"/>
      <c r="H18" s="10"/>
    </row>
    <row r="19" customFormat="false" ht="36" hidden="false" customHeight="true" outlineLevel="0" collapsed="false">
      <c r="A19" s="15" t="s">
        <v>45</v>
      </c>
      <c r="B19" s="10"/>
      <c r="C19" s="10"/>
      <c r="D19" s="10"/>
      <c r="E19" s="10"/>
      <c r="F19" s="10"/>
      <c r="G19" s="10"/>
      <c r="H19" s="10"/>
    </row>
    <row r="20" customFormat="false" ht="36" hidden="false" customHeight="true" outlineLevel="0" collapsed="false">
      <c r="A20" s="15" t="s">
        <v>46</v>
      </c>
      <c r="B20" s="10"/>
      <c r="C20" s="10"/>
      <c r="D20" s="10"/>
      <c r="E20" s="10"/>
      <c r="F20" s="10"/>
      <c r="G20" s="10"/>
      <c r="H20" s="10"/>
    </row>
    <row r="21" customFormat="false" ht="36" hidden="false" customHeight="true" outlineLevel="0" collapsed="false">
      <c r="A21" s="15" t="s">
        <v>47</v>
      </c>
      <c r="B21" s="10"/>
      <c r="C21" s="10"/>
      <c r="D21" s="10"/>
      <c r="E21" s="10"/>
      <c r="F21" s="10"/>
      <c r="G21" s="10"/>
      <c r="H21" s="10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</row>
    <row r="23" customFormat="false" ht="21.75" hidden="false" customHeight="true" outlineLevel="0" collapsed="false">
      <c r="A23" s="9" t="str">
        <f aca="false">"Week 2: "&amp;TEXT($B$3+7,"mmm d")&amp;" – "&amp;TEXT($B$3+13,"mmm d, yyyy")</f>
        <v>Week 2: Nov 9 – Nov 15, 2026</v>
      </c>
      <c r="B23" s="9"/>
      <c r="C23" s="9"/>
      <c r="D23" s="9"/>
      <c r="E23" s="9"/>
      <c r="F23" s="9"/>
      <c r="G23" s="9"/>
      <c r="H23" s="9"/>
    </row>
    <row r="24" customFormat="false" ht="30" hidden="false" customHeight="true" outlineLevel="0" collapsed="false">
      <c r="A24" s="7" t="s">
        <v>26</v>
      </c>
      <c r="B24" s="10"/>
      <c r="C24" s="10"/>
      <c r="D24" s="10"/>
      <c r="E24" s="10"/>
      <c r="F24" s="10"/>
      <c r="G24" s="10"/>
      <c r="H24" s="10"/>
    </row>
    <row r="25" customFormat="false" ht="30" hidden="false" customHeight="true" outlineLevel="0" collapsed="false">
      <c r="A25" s="7" t="s">
        <v>27</v>
      </c>
      <c r="B25" s="10"/>
      <c r="C25" s="10"/>
      <c r="D25" s="10"/>
      <c r="E25" s="10"/>
      <c r="F25" s="10"/>
      <c r="G25" s="10"/>
      <c r="H25" s="10"/>
    </row>
    <row r="26" customFormat="false" ht="15" hidden="false" customHeight="false" outlineLevel="0" collapsed="false">
      <c r="A26" s="11"/>
      <c r="B26" s="12" t="s">
        <v>28</v>
      </c>
      <c r="C26" s="12" t="s">
        <v>29</v>
      </c>
      <c r="D26" s="12" t="s">
        <v>30</v>
      </c>
      <c r="E26" s="12" t="s">
        <v>31</v>
      </c>
      <c r="F26" s="12" t="s">
        <v>32</v>
      </c>
      <c r="G26" s="12" t="s">
        <v>33</v>
      </c>
      <c r="H26" s="12" t="s">
        <v>34</v>
      </c>
    </row>
    <row r="27" customFormat="false" ht="15" hidden="false" customHeight="false" outlineLevel="0" collapsed="false">
      <c r="A27" s="13" t="s">
        <v>35</v>
      </c>
      <c r="B27" s="14" t="n">
        <f aca="false">$B$3+7</f>
        <v>46335</v>
      </c>
      <c r="C27" s="14" t="n">
        <f aca="false">$B$3+8</f>
        <v>46336</v>
      </c>
      <c r="D27" s="14" t="n">
        <f aca="false">$B$3+9</f>
        <v>46337</v>
      </c>
      <c r="E27" s="14" t="n">
        <f aca="false">$B$3+10</f>
        <v>46338</v>
      </c>
      <c r="F27" s="14" t="n">
        <f aca="false">$B$3+11</f>
        <v>46339</v>
      </c>
      <c r="G27" s="14" t="n">
        <f aca="false">$B$3+12</f>
        <v>46340</v>
      </c>
      <c r="H27" s="14" t="n">
        <f aca="false">$B$3+13</f>
        <v>46341</v>
      </c>
    </row>
    <row r="28" customFormat="false" ht="36" hidden="false" customHeight="true" outlineLevel="0" collapsed="false">
      <c r="A28" s="15" t="s">
        <v>36</v>
      </c>
      <c r="B28" s="10"/>
      <c r="C28" s="10"/>
      <c r="D28" s="10"/>
      <c r="E28" s="10"/>
      <c r="F28" s="10"/>
      <c r="G28" s="10"/>
      <c r="H28" s="10"/>
    </row>
    <row r="29" customFormat="false" ht="36" hidden="false" customHeight="true" outlineLevel="0" collapsed="false">
      <c r="A29" s="15" t="s">
        <v>37</v>
      </c>
      <c r="B29" s="10"/>
      <c r="C29" s="10"/>
      <c r="D29" s="10"/>
      <c r="E29" s="10"/>
      <c r="F29" s="10"/>
      <c r="G29" s="10"/>
      <c r="H29" s="10"/>
    </row>
    <row r="30" customFormat="false" ht="36" hidden="false" customHeight="true" outlineLevel="0" collapsed="false">
      <c r="A30" s="15" t="s">
        <v>38</v>
      </c>
      <c r="B30" s="10"/>
      <c r="C30" s="10"/>
      <c r="D30" s="10"/>
      <c r="E30" s="10"/>
      <c r="F30" s="10"/>
      <c r="G30" s="10"/>
      <c r="H30" s="10"/>
    </row>
    <row r="31" customFormat="false" ht="36" hidden="false" customHeight="true" outlineLevel="0" collapsed="false">
      <c r="A31" s="15" t="s">
        <v>39</v>
      </c>
      <c r="B31" s="10"/>
      <c r="C31" s="10"/>
      <c r="D31" s="10"/>
      <c r="E31" s="10"/>
      <c r="F31" s="10"/>
      <c r="G31" s="10"/>
      <c r="H31" s="10"/>
    </row>
    <row r="32" customFormat="false" ht="36" hidden="false" customHeight="true" outlineLevel="0" collapsed="false">
      <c r="A32" s="15" t="s">
        <v>40</v>
      </c>
      <c r="B32" s="10"/>
      <c r="C32" s="10"/>
      <c r="D32" s="10"/>
      <c r="E32" s="10"/>
      <c r="F32" s="10"/>
      <c r="G32" s="10"/>
      <c r="H32" s="10"/>
    </row>
    <row r="33" customFormat="false" ht="36" hidden="false" customHeight="true" outlineLevel="0" collapsed="false">
      <c r="A33" s="15" t="s">
        <v>41</v>
      </c>
      <c r="B33" s="10"/>
      <c r="C33" s="10"/>
      <c r="D33" s="10"/>
      <c r="E33" s="10"/>
      <c r="F33" s="10"/>
      <c r="G33" s="10"/>
      <c r="H33" s="10"/>
    </row>
    <row r="34" customFormat="false" ht="36" hidden="false" customHeight="true" outlineLevel="0" collapsed="false">
      <c r="A34" s="15" t="s">
        <v>42</v>
      </c>
      <c r="B34" s="10"/>
      <c r="C34" s="10"/>
      <c r="D34" s="10"/>
      <c r="E34" s="10"/>
      <c r="F34" s="10"/>
      <c r="G34" s="10"/>
      <c r="H34" s="10"/>
    </row>
    <row r="35" customFormat="false" ht="36" hidden="false" customHeight="true" outlineLevel="0" collapsed="false">
      <c r="A35" s="15" t="s">
        <v>43</v>
      </c>
      <c r="B35" s="10"/>
      <c r="C35" s="10"/>
      <c r="D35" s="10"/>
      <c r="E35" s="10"/>
      <c r="F35" s="10"/>
      <c r="G35" s="10"/>
      <c r="H35" s="10"/>
    </row>
    <row r="36" customFormat="false" ht="36" hidden="false" customHeight="true" outlineLevel="0" collapsed="false">
      <c r="A36" s="15" t="s">
        <v>44</v>
      </c>
      <c r="B36" s="10"/>
      <c r="C36" s="10"/>
      <c r="D36" s="10"/>
      <c r="E36" s="10"/>
      <c r="F36" s="10"/>
      <c r="G36" s="10"/>
      <c r="H36" s="10"/>
    </row>
    <row r="37" customFormat="false" ht="36" hidden="false" customHeight="true" outlineLevel="0" collapsed="false">
      <c r="A37" s="15" t="s">
        <v>45</v>
      </c>
      <c r="B37" s="10"/>
      <c r="C37" s="10"/>
      <c r="D37" s="10"/>
      <c r="E37" s="10"/>
      <c r="F37" s="10"/>
      <c r="G37" s="10"/>
      <c r="H37" s="10"/>
    </row>
    <row r="38" customFormat="false" ht="36" hidden="false" customHeight="true" outlineLevel="0" collapsed="false">
      <c r="A38" s="15" t="s">
        <v>46</v>
      </c>
      <c r="B38" s="10"/>
      <c r="C38" s="10"/>
      <c r="D38" s="10"/>
      <c r="E38" s="10"/>
      <c r="F38" s="10"/>
      <c r="G38" s="10"/>
      <c r="H38" s="10"/>
    </row>
    <row r="39" customFormat="false" ht="36" hidden="false" customHeight="true" outlineLevel="0" collapsed="false">
      <c r="A39" s="15" t="s">
        <v>47</v>
      </c>
      <c r="B39" s="10"/>
      <c r="C39" s="10"/>
      <c r="D39" s="10"/>
      <c r="E39" s="10"/>
      <c r="F39" s="10"/>
      <c r="G39" s="10"/>
      <c r="H39" s="10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</row>
    <row r="41" customFormat="false" ht="21.75" hidden="false" customHeight="true" outlineLevel="0" collapsed="false">
      <c r="A41" s="9" t="str">
        <f aca="false">"Week 3: "&amp;TEXT($B$3+14,"mmm d")&amp;" – "&amp;TEXT($B$3+20,"mmm d, yyyy")</f>
        <v>Week 3: Nov 16 – Nov 22, 2026</v>
      </c>
      <c r="B41" s="9"/>
      <c r="C41" s="9"/>
      <c r="D41" s="9"/>
      <c r="E41" s="9"/>
      <c r="F41" s="9"/>
      <c r="G41" s="9"/>
      <c r="H41" s="9"/>
    </row>
    <row r="42" customFormat="false" ht="30" hidden="false" customHeight="true" outlineLevel="0" collapsed="false">
      <c r="A42" s="7" t="s">
        <v>26</v>
      </c>
      <c r="B42" s="10"/>
      <c r="C42" s="10"/>
      <c r="D42" s="10"/>
      <c r="E42" s="10"/>
      <c r="F42" s="10"/>
      <c r="G42" s="10"/>
      <c r="H42" s="10"/>
    </row>
    <row r="43" customFormat="false" ht="30" hidden="false" customHeight="true" outlineLevel="0" collapsed="false">
      <c r="A43" s="7" t="s">
        <v>27</v>
      </c>
      <c r="B43" s="10"/>
      <c r="C43" s="10"/>
      <c r="D43" s="10"/>
      <c r="E43" s="10"/>
      <c r="F43" s="10"/>
      <c r="G43" s="10"/>
      <c r="H43" s="10"/>
    </row>
    <row r="44" customFormat="false" ht="15" hidden="false" customHeight="false" outlineLevel="0" collapsed="false">
      <c r="A44" s="11"/>
      <c r="B44" s="12" t="s">
        <v>28</v>
      </c>
      <c r="C44" s="12" t="s">
        <v>29</v>
      </c>
      <c r="D44" s="12" t="s">
        <v>30</v>
      </c>
      <c r="E44" s="12" t="s">
        <v>31</v>
      </c>
      <c r="F44" s="12" t="s">
        <v>32</v>
      </c>
      <c r="G44" s="12" t="s">
        <v>33</v>
      </c>
      <c r="H44" s="12" t="s">
        <v>34</v>
      </c>
    </row>
    <row r="45" customFormat="false" ht="15" hidden="false" customHeight="false" outlineLevel="0" collapsed="false">
      <c r="A45" s="13" t="s">
        <v>35</v>
      </c>
      <c r="B45" s="14" t="n">
        <f aca="false">$B$3+14</f>
        <v>46342</v>
      </c>
      <c r="C45" s="14" t="n">
        <f aca="false">$B$3+15</f>
        <v>46343</v>
      </c>
      <c r="D45" s="14" t="n">
        <f aca="false">$B$3+16</f>
        <v>46344</v>
      </c>
      <c r="E45" s="14" t="n">
        <f aca="false">$B$3+17</f>
        <v>46345</v>
      </c>
      <c r="F45" s="14" t="n">
        <f aca="false">$B$3+18</f>
        <v>46346</v>
      </c>
      <c r="G45" s="14" t="n">
        <f aca="false">$B$3+19</f>
        <v>46347</v>
      </c>
      <c r="H45" s="14" t="n">
        <f aca="false">$B$3+20</f>
        <v>46348</v>
      </c>
    </row>
    <row r="46" customFormat="false" ht="36" hidden="false" customHeight="true" outlineLevel="0" collapsed="false">
      <c r="A46" s="15" t="s">
        <v>36</v>
      </c>
      <c r="B46" s="10"/>
      <c r="C46" s="10"/>
      <c r="D46" s="10"/>
      <c r="E46" s="10"/>
      <c r="F46" s="10"/>
      <c r="G46" s="10"/>
      <c r="H46" s="10"/>
    </row>
    <row r="47" customFormat="false" ht="36" hidden="false" customHeight="true" outlineLevel="0" collapsed="false">
      <c r="A47" s="15" t="s">
        <v>37</v>
      </c>
      <c r="B47" s="10"/>
      <c r="C47" s="10"/>
      <c r="D47" s="10"/>
      <c r="E47" s="10"/>
      <c r="F47" s="10"/>
      <c r="G47" s="10"/>
      <c r="H47" s="10"/>
    </row>
    <row r="48" customFormat="false" ht="36" hidden="false" customHeight="true" outlineLevel="0" collapsed="false">
      <c r="A48" s="15" t="s">
        <v>38</v>
      </c>
      <c r="B48" s="10"/>
      <c r="C48" s="10"/>
      <c r="D48" s="10"/>
      <c r="E48" s="10"/>
      <c r="F48" s="10"/>
      <c r="G48" s="10"/>
      <c r="H48" s="10"/>
    </row>
    <row r="49" customFormat="false" ht="36" hidden="false" customHeight="true" outlineLevel="0" collapsed="false">
      <c r="A49" s="15" t="s">
        <v>39</v>
      </c>
      <c r="B49" s="10"/>
      <c r="C49" s="10"/>
      <c r="D49" s="10"/>
      <c r="E49" s="10"/>
      <c r="F49" s="10"/>
      <c r="G49" s="10"/>
      <c r="H49" s="10"/>
    </row>
    <row r="50" customFormat="false" ht="36" hidden="false" customHeight="true" outlineLevel="0" collapsed="false">
      <c r="A50" s="15" t="s">
        <v>40</v>
      </c>
      <c r="B50" s="10"/>
      <c r="C50" s="10"/>
      <c r="D50" s="10"/>
      <c r="E50" s="10"/>
      <c r="F50" s="10"/>
      <c r="G50" s="10"/>
      <c r="H50" s="10"/>
    </row>
    <row r="51" customFormat="false" ht="36" hidden="false" customHeight="true" outlineLevel="0" collapsed="false">
      <c r="A51" s="15" t="s">
        <v>41</v>
      </c>
      <c r="B51" s="10"/>
      <c r="C51" s="10"/>
      <c r="D51" s="10"/>
      <c r="E51" s="10"/>
      <c r="F51" s="10"/>
      <c r="G51" s="10"/>
      <c r="H51" s="10"/>
    </row>
    <row r="52" customFormat="false" ht="36" hidden="false" customHeight="true" outlineLevel="0" collapsed="false">
      <c r="A52" s="15" t="s">
        <v>42</v>
      </c>
      <c r="B52" s="10"/>
      <c r="C52" s="10"/>
      <c r="D52" s="10"/>
      <c r="E52" s="10"/>
      <c r="F52" s="10"/>
      <c r="G52" s="10"/>
      <c r="H52" s="10"/>
    </row>
    <row r="53" customFormat="false" ht="36" hidden="false" customHeight="true" outlineLevel="0" collapsed="false">
      <c r="A53" s="15" t="s">
        <v>43</v>
      </c>
      <c r="B53" s="10"/>
      <c r="C53" s="10"/>
      <c r="D53" s="10"/>
      <c r="E53" s="10"/>
      <c r="F53" s="10"/>
      <c r="G53" s="10"/>
      <c r="H53" s="10"/>
    </row>
    <row r="54" customFormat="false" ht="36" hidden="false" customHeight="true" outlineLevel="0" collapsed="false">
      <c r="A54" s="15" t="s">
        <v>44</v>
      </c>
      <c r="B54" s="10"/>
      <c r="C54" s="10"/>
      <c r="D54" s="10"/>
      <c r="E54" s="10"/>
      <c r="F54" s="10"/>
      <c r="G54" s="10"/>
      <c r="H54" s="10"/>
    </row>
    <row r="55" customFormat="false" ht="36" hidden="false" customHeight="true" outlineLevel="0" collapsed="false">
      <c r="A55" s="15" t="s">
        <v>45</v>
      </c>
      <c r="B55" s="10"/>
      <c r="C55" s="10"/>
      <c r="D55" s="10"/>
      <c r="E55" s="10"/>
      <c r="F55" s="10"/>
      <c r="G55" s="10"/>
      <c r="H55" s="10"/>
    </row>
    <row r="56" customFormat="false" ht="36" hidden="false" customHeight="true" outlineLevel="0" collapsed="false">
      <c r="A56" s="15" t="s">
        <v>46</v>
      </c>
      <c r="B56" s="10"/>
      <c r="C56" s="10"/>
      <c r="D56" s="10"/>
      <c r="E56" s="10"/>
      <c r="F56" s="10"/>
      <c r="G56" s="10"/>
      <c r="H56" s="10"/>
    </row>
    <row r="57" customFormat="false" ht="36" hidden="false" customHeight="true" outlineLevel="0" collapsed="false">
      <c r="A57" s="15" t="s">
        <v>47</v>
      </c>
      <c r="B57" s="10"/>
      <c r="C57" s="10"/>
      <c r="D57" s="10"/>
      <c r="E57" s="10"/>
      <c r="F57" s="10"/>
      <c r="G57" s="10"/>
      <c r="H57" s="10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</row>
    <row r="59" customFormat="false" ht="21.75" hidden="false" customHeight="true" outlineLevel="0" collapsed="false">
      <c r="A59" s="9" t="str">
        <f aca="false">"Week 4: "&amp;TEXT($B$3+21,"mmm d")&amp;" – "&amp;TEXT($B$3+27,"mmm d, yyyy")</f>
        <v>Week 4: Nov 23 – Nov 29, 2026</v>
      </c>
      <c r="B59" s="9"/>
      <c r="C59" s="9"/>
      <c r="D59" s="9"/>
      <c r="E59" s="9"/>
      <c r="F59" s="9"/>
      <c r="G59" s="9"/>
      <c r="H59" s="9"/>
    </row>
    <row r="60" customFormat="false" ht="30" hidden="false" customHeight="true" outlineLevel="0" collapsed="false">
      <c r="A60" s="7" t="s">
        <v>26</v>
      </c>
      <c r="B60" s="10"/>
      <c r="C60" s="10"/>
      <c r="D60" s="10"/>
      <c r="E60" s="10"/>
      <c r="F60" s="10"/>
      <c r="G60" s="10"/>
      <c r="H60" s="10"/>
    </row>
    <row r="61" customFormat="false" ht="30" hidden="false" customHeight="true" outlineLevel="0" collapsed="false">
      <c r="A61" s="7" t="s">
        <v>27</v>
      </c>
      <c r="B61" s="10"/>
      <c r="C61" s="10"/>
      <c r="D61" s="10"/>
      <c r="E61" s="10"/>
      <c r="F61" s="10"/>
      <c r="G61" s="10"/>
      <c r="H61" s="10"/>
    </row>
    <row r="62" customFormat="false" ht="15" hidden="false" customHeight="false" outlineLevel="0" collapsed="false">
      <c r="A62" s="11"/>
      <c r="B62" s="12" t="s">
        <v>28</v>
      </c>
      <c r="C62" s="12" t="s">
        <v>29</v>
      </c>
      <c r="D62" s="12" t="s">
        <v>30</v>
      </c>
      <c r="E62" s="12" t="s">
        <v>31</v>
      </c>
      <c r="F62" s="12" t="s">
        <v>32</v>
      </c>
      <c r="G62" s="12" t="s">
        <v>33</v>
      </c>
      <c r="H62" s="12" t="s">
        <v>34</v>
      </c>
    </row>
    <row r="63" customFormat="false" ht="15" hidden="false" customHeight="false" outlineLevel="0" collapsed="false">
      <c r="A63" s="13" t="s">
        <v>35</v>
      </c>
      <c r="B63" s="14" t="n">
        <f aca="false">$B$3+21</f>
        <v>46349</v>
      </c>
      <c r="C63" s="14" t="n">
        <f aca="false">$B$3+22</f>
        <v>46350</v>
      </c>
      <c r="D63" s="14" t="n">
        <f aca="false">$B$3+23</f>
        <v>46351</v>
      </c>
      <c r="E63" s="14" t="n">
        <f aca="false">$B$3+24</f>
        <v>46352</v>
      </c>
      <c r="F63" s="14" t="n">
        <f aca="false">$B$3+25</f>
        <v>46353</v>
      </c>
      <c r="G63" s="14" t="n">
        <f aca="false">$B$3+26</f>
        <v>46354</v>
      </c>
      <c r="H63" s="14" t="n">
        <f aca="false">$B$3+27</f>
        <v>46355</v>
      </c>
    </row>
    <row r="64" customFormat="false" ht="36" hidden="false" customHeight="true" outlineLevel="0" collapsed="false">
      <c r="A64" s="15" t="s">
        <v>36</v>
      </c>
      <c r="B64" s="10"/>
      <c r="C64" s="10"/>
      <c r="D64" s="10"/>
      <c r="E64" s="10"/>
      <c r="F64" s="10"/>
      <c r="G64" s="10"/>
      <c r="H64" s="10"/>
    </row>
    <row r="65" customFormat="false" ht="36" hidden="false" customHeight="true" outlineLevel="0" collapsed="false">
      <c r="A65" s="15" t="s">
        <v>37</v>
      </c>
      <c r="B65" s="10"/>
      <c r="C65" s="10"/>
      <c r="D65" s="10"/>
      <c r="E65" s="10"/>
      <c r="F65" s="10"/>
      <c r="G65" s="10"/>
      <c r="H65" s="10"/>
    </row>
    <row r="66" customFormat="false" ht="36" hidden="false" customHeight="true" outlineLevel="0" collapsed="false">
      <c r="A66" s="15" t="s">
        <v>38</v>
      </c>
      <c r="B66" s="10"/>
      <c r="C66" s="10"/>
      <c r="D66" s="10"/>
      <c r="E66" s="10"/>
      <c r="F66" s="10"/>
      <c r="G66" s="10"/>
      <c r="H66" s="10"/>
    </row>
    <row r="67" customFormat="false" ht="36" hidden="false" customHeight="true" outlineLevel="0" collapsed="false">
      <c r="A67" s="15" t="s">
        <v>39</v>
      </c>
      <c r="B67" s="10"/>
      <c r="C67" s="10"/>
      <c r="D67" s="10"/>
      <c r="E67" s="10"/>
      <c r="F67" s="10"/>
      <c r="G67" s="10"/>
      <c r="H67" s="10"/>
    </row>
    <row r="68" customFormat="false" ht="36" hidden="false" customHeight="true" outlineLevel="0" collapsed="false">
      <c r="A68" s="15" t="s">
        <v>40</v>
      </c>
      <c r="B68" s="10"/>
      <c r="C68" s="10"/>
      <c r="D68" s="10"/>
      <c r="E68" s="10"/>
      <c r="F68" s="10"/>
      <c r="G68" s="10"/>
      <c r="H68" s="10"/>
    </row>
    <row r="69" customFormat="false" ht="36" hidden="false" customHeight="true" outlineLevel="0" collapsed="false">
      <c r="A69" s="15" t="s">
        <v>41</v>
      </c>
      <c r="B69" s="10"/>
      <c r="C69" s="10"/>
      <c r="D69" s="10"/>
      <c r="E69" s="10"/>
      <c r="F69" s="10"/>
      <c r="G69" s="10"/>
      <c r="H69" s="10"/>
    </row>
    <row r="70" customFormat="false" ht="36" hidden="false" customHeight="true" outlineLevel="0" collapsed="false">
      <c r="A70" s="15" t="s">
        <v>42</v>
      </c>
      <c r="B70" s="10"/>
      <c r="C70" s="10"/>
      <c r="D70" s="10"/>
      <c r="E70" s="10"/>
      <c r="F70" s="10"/>
      <c r="G70" s="10"/>
      <c r="H70" s="10"/>
    </row>
    <row r="71" customFormat="false" ht="36" hidden="false" customHeight="true" outlineLevel="0" collapsed="false">
      <c r="A71" s="15" t="s">
        <v>43</v>
      </c>
      <c r="B71" s="10"/>
      <c r="C71" s="10"/>
      <c r="D71" s="10"/>
      <c r="E71" s="10"/>
      <c r="F71" s="10"/>
      <c r="G71" s="10"/>
      <c r="H71" s="10"/>
    </row>
    <row r="72" customFormat="false" ht="36" hidden="false" customHeight="true" outlineLevel="0" collapsed="false">
      <c r="A72" s="15" t="s">
        <v>44</v>
      </c>
      <c r="B72" s="10"/>
      <c r="C72" s="10"/>
      <c r="D72" s="10"/>
      <c r="E72" s="10"/>
      <c r="F72" s="10"/>
      <c r="G72" s="10"/>
      <c r="H72" s="10"/>
    </row>
    <row r="73" customFormat="false" ht="36" hidden="false" customHeight="true" outlineLevel="0" collapsed="false">
      <c r="A73" s="15" t="s">
        <v>45</v>
      </c>
      <c r="B73" s="10"/>
      <c r="C73" s="10"/>
      <c r="D73" s="10"/>
      <c r="E73" s="10"/>
      <c r="F73" s="10"/>
      <c r="G73" s="10"/>
      <c r="H73" s="10"/>
    </row>
    <row r="74" customFormat="false" ht="36" hidden="false" customHeight="true" outlineLevel="0" collapsed="false">
      <c r="A74" s="15" t="s">
        <v>46</v>
      </c>
      <c r="B74" s="10"/>
      <c r="C74" s="10"/>
      <c r="D74" s="10"/>
      <c r="E74" s="10"/>
      <c r="F74" s="10"/>
      <c r="G74" s="10"/>
      <c r="H74" s="10"/>
    </row>
    <row r="75" customFormat="false" ht="36" hidden="false" customHeight="true" outlineLevel="0" collapsed="false">
      <c r="A75" s="15" t="s">
        <v>47</v>
      </c>
      <c r="B75" s="10"/>
      <c r="C75" s="10"/>
      <c r="D75" s="10"/>
      <c r="E75" s="10"/>
      <c r="F75" s="10"/>
      <c r="G75" s="10"/>
      <c r="H75" s="10"/>
    </row>
  </sheetData>
  <mergeCells count="17">
    <mergeCell ref="A1:H1"/>
    <mergeCell ref="A5:H5"/>
    <mergeCell ref="B6:H6"/>
    <mergeCell ref="B7:H7"/>
    <mergeCell ref="B10:H10"/>
    <mergeCell ref="A23:H23"/>
    <mergeCell ref="B24:H24"/>
    <mergeCell ref="B25:H25"/>
    <mergeCell ref="B28:H28"/>
    <mergeCell ref="A41:H41"/>
    <mergeCell ref="B42:H42"/>
    <mergeCell ref="B43:H43"/>
    <mergeCell ref="B46:H46"/>
    <mergeCell ref="A59:H59"/>
    <mergeCell ref="B60:H60"/>
    <mergeCell ref="B61:H61"/>
    <mergeCell ref="B64:H6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8" min="2" style="0" width="22"/>
  </cols>
  <sheetData>
    <row r="1" customFormat="false" ht="31.5" hidden="false" customHeight="true" outlineLevel="0" collapsed="false">
      <c r="A1" s="6" t="s">
        <v>48</v>
      </c>
      <c r="B1" s="6"/>
      <c r="C1" s="6"/>
      <c r="D1" s="6"/>
      <c r="E1" s="6"/>
      <c r="F1" s="6"/>
      <c r="G1" s="6"/>
      <c r="H1" s="6"/>
    </row>
    <row r="2" customFormat="false" ht="15" hidden="false" customHeight="false" outlineLevel="0" collapsed="false">
      <c r="A2" s="16" t="s">
        <v>49</v>
      </c>
      <c r="B2" s="16"/>
      <c r="C2" s="16"/>
      <c r="D2" s="16"/>
      <c r="E2" s="16"/>
      <c r="F2" s="16"/>
      <c r="G2" s="16"/>
      <c r="H2" s="16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</row>
    <row r="4" customFormat="false" ht="30" hidden="false" customHeight="true" outlineLevel="0" collapsed="false">
      <c r="A4" s="7" t="s">
        <v>26</v>
      </c>
      <c r="B4" s="17" t="s">
        <v>50</v>
      </c>
      <c r="C4" s="17"/>
      <c r="D4" s="17"/>
      <c r="E4" s="17"/>
      <c r="F4" s="17"/>
      <c r="G4" s="17"/>
      <c r="H4" s="17"/>
    </row>
    <row r="5" customFormat="false" ht="30" hidden="false" customHeight="true" outlineLevel="0" collapsed="false">
      <c r="A5" s="7" t="s">
        <v>27</v>
      </c>
      <c r="B5" s="17" t="s">
        <v>51</v>
      </c>
      <c r="C5" s="17"/>
      <c r="D5" s="17"/>
      <c r="E5" s="17"/>
      <c r="F5" s="17"/>
      <c r="G5" s="17"/>
      <c r="H5" s="17"/>
    </row>
    <row r="6" customFormat="false" ht="15" hidden="false" customHeight="false" outlineLevel="0" collapsed="false">
      <c r="A6" s="11"/>
      <c r="B6" s="12" t="s">
        <v>28</v>
      </c>
      <c r="C6" s="12" t="s">
        <v>29</v>
      </c>
      <c r="D6" s="12" t="s">
        <v>30</v>
      </c>
      <c r="E6" s="12" t="s">
        <v>31</v>
      </c>
      <c r="F6" s="12" t="s">
        <v>32</v>
      </c>
      <c r="G6" s="12" t="s">
        <v>33</v>
      </c>
      <c r="H6" s="12" t="s">
        <v>34</v>
      </c>
    </row>
    <row r="7" customFormat="false" ht="61.5" hidden="false" customHeight="true" outlineLevel="0" collapsed="false">
      <c r="A7" s="15" t="s">
        <v>36</v>
      </c>
      <c r="B7" s="18" t="s">
        <v>52</v>
      </c>
      <c r="C7" s="18"/>
      <c r="D7" s="18"/>
      <c r="E7" s="18"/>
      <c r="F7" s="18"/>
      <c r="G7" s="18"/>
      <c r="H7" s="18"/>
    </row>
    <row r="8" customFormat="false" ht="61.5" hidden="false" customHeight="true" outlineLevel="0" collapsed="false">
      <c r="A8" s="15" t="s">
        <v>37</v>
      </c>
      <c r="B8" s="17" t="s">
        <v>53</v>
      </c>
      <c r="C8" s="17"/>
      <c r="D8" s="17" t="s">
        <v>54</v>
      </c>
      <c r="E8" s="17"/>
      <c r="F8" s="17"/>
      <c r="G8" s="17"/>
      <c r="H8" s="17" t="s">
        <v>55</v>
      </c>
    </row>
    <row r="9" customFormat="false" ht="61.5" hidden="false" customHeight="true" outlineLevel="0" collapsed="false">
      <c r="A9" s="15" t="s">
        <v>38</v>
      </c>
      <c r="B9" s="17" t="s">
        <v>56</v>
      </c>
      <c r="C9" s="17" t="s">
        <v>57</v>
      </c>
      <c r="D9" s="17" t="s">
        <v>58</v>
      </c>
      <c r="E9" s="17"/>
      <c r="F9" s="17" t="s">
        <v>59</v>
      </c>
      <c r="G9" s="17" t="s">
        <v>60</v>
      </c>
      <c r="H9" s="17" t="s">
        <v>61</v>
      </c>
    </row>
    <row r="10" customFormat="false" ht="61.5" hidden="false" customHeight="true" outlineLevel="0" collapsed="false">
      <c r="A10" s="15" t="s">
        <v>39</v>
      </c>
      <c r="B10" s="17" t="s">
        <v>62</v>
      </c>
      <c r="C10" s="17" t="s">
        <v>63</v>
      </c>
      <c r="D10" s="17" t="s">
        <v>64</v>
      </c>
      <c r="E10" s="17" t="s">
        <v>65</v>
      </c>
      <c r="F10" s="17" t="s">
        <v>66</v>
      </c>
      <c r="G10" s="17" t="s">
        <v>67</v>
      </c>
      <c r="H10" s="17" t="s">
        <v>61</v>
      </c>
    </row>
    <row r="11" customFormat="false" ht="61.5" hidden="false" customHeight="true" outlineLevel="0" collapsed="false">
      <c r="A11" s="15" t="s">
        <v>40</v>
      </c>
      <c r="B11" s="17" t="s">
        <v>68</v>
      </c>
      <c r="C11" s="17"/>
      <c r="D11" s="17" t="s">
        <v>69</v>
      </c>
      <c r="E11" s="17" t="s">
        <v>70</v>
      </c>
      <c r="F11" s="17" t="s">
        <v>71</v>
      </c>
      <c r="G11" s="17"/>
      <c r="H11" s="17" t="s">
        <v>72</v>
      </c>
    </row>
    <row r="12" customFormat="false" ht="61.5" hidden="false" customHeight="true" outlineLevel="0" collapsed="false">
      <c r="A12" s="15" t="s">
        <v>41</v>
      </c>
      <c r="B12" s="17" t="s">
        <v>73</v>
      </c>
      <c r="C12" s="17" t="s">
        <v>74</v>
      </c>
      <c r="D12" s="17" t="s">
        <v>75</v>
      </c>
      <c r="E12" s="17" t="s">
        <v>76</v>
      </c>
      <c r="F12" s="17" t="s">
        <v>77</v>
      </c>
      <c r="G12" s="17" t="s">
        <v>78</v>
      </c>
      <c r="H12" s="17"/>
    </row>
    <row r="13" customFormat="false" ht="61.5" hidden="false" customHeight="true" outlineLevel="0" collapsed="false">
      <c r="A13" s="15" t="s">
        <v>42</v>
      </c>
      <c r="B13" s="17" t="s">
        <v>79</v>
      </c>
      <c r="C13" s="17" t="s">
        <v>80</v>
      </c>
      <c r="D13" s="17" t="s">
        <v>81</v>
      </c>
      <c r="E13" s="17"/>
      <c r="F13" s="17" t="s">
        <v>82</v>
      </c>
      <c r="G13" s="17"/>
      <c r="H13" s="17"/>
    </row>
    <row r="14" customFormat="false" ht="61.5" hidden="false" customHeight="true" outlineLevel="0" collapsed="false">
      <c r="A14" s="15" t="s">
        <v>43</v>
      </c>
      <c r="B14" s="17"/>
      <c r="C14" s="17"/>
      <c r="D14" s="17"/>
      <c r="E14" s="17"/>
      <c r="F14" s="17" t="s">
        <v>83</v>
      </c>
      <c r="G14" s="17"/>
      <c r="H14" s="17"/>
    </row>
    <row r="15" customFormat="false" ht="61.5" hidden="false" customHeight="true" outlineLevel="0" collapsed="false">
      <c r="A15" s="15" t="s">
        <v>44</v>
      </c>
      <c r="B15" s="17" t="s">
        <v>84</v>
      </c>
      <c r="C15" s="17"/>
      <c r="D15" s="17" t="s">
        <v>85</v>
      </c>
      <c r="E15" s="17" t="s">
        <v>86</v>
      </c>
      <c r="F15" s="17"/>
      <c r="G15" s="17" t="s">
        <v>87</v>
      </c>
      <c r="H15" s="17"/>
    </row>
    <row r="16" customFormat="false" ht="61.5" hidden="false" customHeight="true" outlineLevel="0" collapsed="false">
      <c r="A16" s="15" t="s">
        <v>45</v>
      </c>
      <c r="B16" s="17" t="s">
        <v>88</v>
      </c>
      <c r="C16" s="17" t="s">
        <v>89</v>
      </c>
      <c r="D16" s="17"/>
      <c r="E16" s="17" t="s">
        <v>90</v>
      </c>
      <c r="F16" s="17" t="s">
        <v>91</v>
      </c>
      <c r="G16" s="17" t="s">
        <v>63</v>
      </c>
      <c r="H16" s="17"/>
    </row>
    <row r="17" customFormat="false" ht="61.5" hidden="false" customHeight="true" outlineLevel="0" collapsed="false">
      <c r="A17" s="15" t="s">
        <v>46</v>
      </c>
      <c r="B17" s="17"/>
      <c r="C17" s="17" t="s">
        <v>92</v>
      </c>
      <c r="D17" s="17"/>
      <c r="E17" s="17"/>
      <c r="F17" s="17" t="s">
        <v>93</v>
      </c>
      <c r="G17" s="17"/>
      <c r="H17" s="17"/>
    </row>
    <row r="18" customFormat="false" ht="61.5" hidden="false" customHeight="true" outlineLevel="0" collapsed="false">
      <c r="A18" s="15" t="s">
        <v>47</v>
      </c>
      <c r="B18" s="17"/>
      <c r="C18" s="17"/>
      <c r="D18" s="17" t="s">
        <v>94</v>
      </c>
      <c r="E18" s="17"/>
      <c r="F18" s="17"/>
      <c r="G18" s="17"/>
      <c r="H18" s="17" t="s">
        <v>95</v>
      </c>
    </row>
  </sheetData>
  <mergeCells count="5">
    <mergeCell ref="A1:H1"/>
    <mergeCell ref="A2:H2"/>
    <mergeCell ref="B4:H4"/>
    <mergeCell ref="B5:H5"/>
    <mergeCell ref="B7:H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30"/>
    <col collapsed="false" customWidth="true" hidden="false" outlineLevel="0" max="4" min="4" style="0" width="52"/>
    <col collapsed="false" customWidth="true" hidden="false" outlineLevel="0" max="5" min="5" style="0" width="30"/>
    <col collapsed="false" customWidth="true" hidden="false" outlineLevel="0" max="6" min="6" style="0" width="12"/>
  </cols>
  <sheetData>
    <row r="1" customFormat="false" ht="27.75" hidden="false" customHeight="true" outlineLevel="0" collapsed="false">
      <c r="A1" s="19" t="s">
        <v>96</v>
      </c>
      <c r="B1" s="19"/>
      <c r="C1" s="19"/>
      <c r="D1" s="19"/>
      <c r="E1" s="19"/>
      <c r="F1" s="19"/>
    </row>
    <row r="2" customFormat="false" ht="15" hidden="false" customHeight="false" outlineLevel="0" collapsed="false">
      <c r="A2" s="1"/>
      <c r="B2" s="1"/>
      <c r="C2" s="1"/>
      <c r="D2" s="1"/>
      <c r="E2" s="1"/>
      <c r="F2" s="1"/>
    </row>
    <row r="3" customFormat="false" ht="15" hidden="false" customHeight="false" outlineLevel="0" collapsed="false">
      <c r="A3" s="20" t="s">
        <v>97</v>
      </c>
      <c r="B3" s="20" t="s">
        <v>98</v>
      </c>
      <c r="C3" s="20" t="s">
        <v>99</v>
      </c>
      <c r="D3" s="20" t="s">
        <v>100</v>
      </c>
      <c r="E3" s="20" t="s">
        <v>101</v>
      </c>
      <c r="F3" s="20" t="s">
        <v>102</v>
      </c>
    </row>
    <row r="4" customFormat="false" ht="23.85" hidden="false" customHeight="false" outlineLevel="0" collapsed="false">
      <c r="A4" s="21" t="n">
        <v>1</v>
      </c>
      <c r="B4" s="22" t="s">
        <v>103</v>
      </c>
      <c r="C4" s="22" t="s">
        <v>104</v>
      </c>
      <c r="D4" s="22" t="s">
        <v>105</v>
      </c>
      <c r="E4" s="22" t="s">
        <v>106</v>
      </c>
      <c r="F4" s="23"/>
    </row>
    <row r="5" customFormat="false" ht="15" hidden="false" customHeight="false" outlineLevel="0" collapsed="false">
      <c r="A5" s="21" t="n">
        <v>2</v>
      </c>
      <c r="B5" s="22" t="s">
        <v>103</v>
      </c>
      <c r="C5" s="22" t="s">
        <v>107</v>
      </c>
      <c r="D5" s="22" t="s">
        <v>108</v>
      </c>
      <c r="E5" s="22" t="s">
        <v>109</v>
      </c>
      <c r="F5" s="23"/>
    </row>
    <row r="6" customFormat="false" ht="15" hidden="false" customHeight="false" outlineLevel="0" collapsed="false">
      <c r="A6" s="21" t="n">
        <v>3</v>
      </c>
      <c r="B6" s="22" t="s">
        <v>103</v>
      </c>
      <c r="C6" s="22" t="s">
        <v>110</v>
      </c>
      <c r="D6" s="22" t="s">
        <v>111</v>
      </c>
      <c r="E6" s="22" t="s">
        <v>112</v>
      </c>
      <c r="F6" s="23"/>
    </row>
    <row r="7" customFormat="false" ht="15" hidden="false" customHeight="false" outlineLevel="0" collapsed="false">
      <c r="A7" s="21" t="n">
        <v>4</v>
      </c>
      <c r="B7" s="22" t="s">
        <v>103</v>
      </c>
      <c r="C7" s="22" t="s">
        <v>113</v>
      </c>
      <c r="D7" s="22" t="s">
        <v>114</v>
      </c>
      <c r="E7" s="22" t="s">
        <v>115</v>
      </c>
      <c r="F7" s="23"/>
    </row>
    <row r="8" customFormat="false" ht="15" hidden="false" customHeight="false" outlineLevel="0" collapsed="false">
      <c r="A8" s="21" t="n">
        <v>5</v>
      </c>
      <c r="B8" s="22" t="s">
        <v>103</v>
      </c>
      <c r="C8" s="22" t="s">
        <v>116</v>
      </c>
      <c r="D8" s="22" t="s">
        <v>117</v>
      </c>
      <c r="E8" s="22" t="s">
        <v>118</v>
      </c>
      <c r="F8" s="23"/>
    </row>
    <row r="9" customFormat="false" ht="15" hidden="false" customHeight="false" outlineLevel="0" collapsed="false">
      <c r="A9" s="21" t="n">
        <v>6</v>
      </c>
      <c r="B9" s="22" t="s">
        <v>119</v>
      </c>
      <c r="C9" s="22" t="s">
        <v>120</v>
      </c>
      <c r="D9" s="22" t="s">
        <v>121</v>
      </c>
      <c r="E9" s="22" t="s">
        <v>122</v>
      </c>
      <c r="F9" s="23"/>
    </row>
    <row r="10" customFormat="false" ht="15" hidden="false" customHeight="false" outlineLevel="0" collapsed="false">
      <c r="A10" s="21" t="n">
        <v>7</v>
      </c>
      <c r="B10" s="22" t="s">
        <v>119</v>
      </c>
      <c r="C10" s="22" t="s">
        <v>123</v>
      </c>
      <c r="D10" s="22" t="s">
        <v>124</v>
      </c>
      <c r="E10" s="22" t="s">
        <v>125</v>
      </c>
      <c r="F10" s="23"/>
    </row>
    <row r="11" customFormat="false" ht="15" hidden="false" customHeight="false" outlineLevel="0" collapsed="false">
      <c r="A11" s="21" t="n">
        <v>8</v>
      </c>
      <c r="B11" s="22" t="s">
        <v>119</v>
      </c>
      <c r="C11" s="22" t="s">
        <v>126</v>
      </c>
      <c r="D11" s="22" t="s">
        <v>127</v>
      </c>
      <c r="E11" s="22" t="s">
        <v>128</v>
      </c>
      <c r="F11" s="23"/>
    </row>
    <row r="12" customFormat="false" ht="15" hidden="false" customHeight="false" outlineLevel="0" collapsed="false">
      <c r="A12" s="21" t="n">
        <v>9</v>
      </c>
      <c r="B12" s="22" t="s">
        <v>119</v>
      </c>
      <c r="C12" s="22" t="s">
        <v>129</v>
      </c>
      <c r="D12" s="22" t="s">
        <v>130</v>
      </c>
      <c r="E12" s="22" t="s">
        <v>131</v>
      </c>
      <c r="F12" s="23"/>
    </row>
    <row r="13" customFormat="false" ht="23.85" hidden="false" customHeight="false" outlineLevel="0" collapsed="false">
      <c r="A13" s="21" t="n">
        <v>10</v>
      </c>
      <c r="B13" s="22" t="s">
        <v>132</v>
      </c>
      <c r="C13" s="22" t="s">
        <v>133</v>
      </c>
      <c r="D13" s="22" t="s">
        <v>134</v>
      </c>
      <c r="E13" s="22" t="s">
        <v>135</v>
      </c>
      <c r="F13" s="23"/>
    </row>
    <row r="14" customFormat="false" ht="15" hidden="false" customHeight="false" outlineLevel="0" collapsed="false">
      <c r="A14" s="21" t="n">
        <v>11</v>
      </c>
      <c r="B14" s="22" t="s">
        <v>132</v>
      </c>
      <c r="C14" s="22" t="s">
        <v>136</v>
      </c>
      <c r="D14" s="22" t="s">
        <v>137</v>
      </c>
      <c r="E14" s="22" t="s">
        <v>138</v>
      </c>
      <c r="F14" s="23"/>
    </row>
    <row r="15" customFormat="false" ht="15" hidden="false" customHeight="false" outlineLevel="0" collapsed="false">
      <c r="A15" s="21" t="n">
        <v>12</v>
      </c>
      <c r="B15" s="22" t="s">
        <v>132</v>
      </c>
      <c r="C15" s="22" t="s">
        <v>139</v>
      </c>
      <c r="D15" s="22" t="s">
        <v>140</v>
      </c>
      <c r="E15" s="22" t="s">
        <v>141</v>
      </c>
      <c r="F15" s="23"/>
    </row>
    <row r="16" customFormat="false" ht="15" hidden="false" customHeight="false" outlineLevel="0" collapsed="false">
      <c r="A16" s="21" t="n">
        <v>13</v>
      </c>
      <c r="B16" s="22" t="s">
        <v>132</v>
      </c>
      <c r="C16" s="22" t="s">
        <v>142</v>
      </c>
      <c r="D16" s="22" t="s">
        <v>143</v>
      </c>
      <c r="E16" s="22" t="s">
        <v>144</v>
      </c>
      <c r="F16" s="23"/>
    </row>
    <row r="17" customFormat="false" ht="15" hidden="false" customHeight="false" outlineLevel="0" collapsed="false">
      <c r="A17" s="21" t="n">
        <v>14</v>
      </c>
      <c r="B17" s="22" t="s">
        <v>145</v>
      </c>
      <c r="C17" s="22" t="s">
        <v>146</v>
      </c>
      <c r="D17" s="22" t="s">
        <v>147</v>
      </c>
      <c r="E17" s="22" t="s">
        <v>148</v>
      </c>
      <c r="F17" s="23"/>
    </row>
    <row r="18" customFormat="false" ht="15" hidden="false" customHeight="false" outlineLevel="0" collapsed="false">
      <c r="A18" s="21" t="n">
        <v>15</v>
      </c>
      <c r="B18" s="22" t="s">
        <v>145</v>
      </c>
      <c r="C18" s="22" t="s">
        <v>149</v>
      </c>
      <c r="D18" s="22" t="s">
        <v>150</v>
      </c>
      <c r="E18" s="22" t="s">
        <v>144</v>
      </c>
      <c r="F18" s="23"/>
    </row>
    <row r="19" customFormat="false" ht="15" hidden="false" customHeight="false" outlineLevel="0" collapsed="false">
      <c r="A19" s="21" t="n">
        <v>16</v>
      </c>
      <c r="B19" s="22" t="s">
        <v>145</v>
      </c>
      <c r="C19" s="22" t="s">
        <v>151</v>
      </c>
      <c r="D19" s="22" t="s">
        <v>152</v>
      </c>
      <c r="E19" s="22" t="s">
        <v>141</v>
      </c>
      <c r="F19" s="23"/>
    </row>
    <row r="20" customFormat="false" ht="23.85" hidden="false" customHeight="false" outlineLevel="0" collapsed="false">
      <c r="A20" s="21" t="n">
        <v>17</v>
      </c>
      <c r="B20" s="22" t="s">
        <v>145</v>
      </c>
      <c r="C20" s="22" t="s">
        <v>153</v>
      </c>
      <c r="D20" s="22" t="s">
        <v>154</v>
      </c>
      <c r="E20" s="22" t="s">
        <v>155</v>
      </c>
      <c r="F20" s="23"/>
    </row>
    <row r="21" customFormat="false" ht="23.85" hidden="false" customHeight="false" outlineLevel="0" collapsed="false">
      <c r="A21" s="21" t="n">
        <v>18</v>
      </c>
      <c r="B21" s="22" t="s">
        <v>145</v>
      </c>
      <c r="C21" s="22" t="s">
        <v>156</v>
      </c>
      <c r="D21" s="22" t="s">
        <v>157</v>
      </c>
      <c r="E21" s="22" t="s">
        <v>141</v>
      </c>
      <c r="F21" s="23"/>
    </row>
    <row r="22" customFormat="false" ht="23.85" hidden="false" customHeight="false" outlineLevel="0" collapsed="false">
      <c r="A22" s="21" t="n">
        <v>19</v>
      </c>
      <c r="B22" s="22" t="s">
        <v>158</v>
      </c>
      <c r="C22" s="22" t="s">
        <v>159</v>
      </c>
      <c r="D22" s="22" t="s">
        <v>160</v>
      </c>
      <c r="E22" s="22" t="s">
        <v>135</v>
      </c>
      <c r="F22" s="23"/>
    </row>
    <row r="23" customFormat="false" ht="23.85" hidden="false" customHeight="false" outlineLevel="0" collapsed="false">
      <c r="A23" s="21" t="n">
        <v>20</v>
      </c>
      <c r="B23" s="22" t="s">
        <v>158</v>
      </c>
      <c r="C23" s="22" t="s">
        <v>161</v>
      </c>
      <c r="D23" s="22" t="s">
        <v>162</v>
      </c>
      <c r="E23" s="22" t="s">
        <v>135</v>
      </c>
      <c r="F23" s="23"/>
    </row>
    <row r="24" customFormat="false" ht="15" hidden="false" customHeight="false" outlineLevel="0" collapsed="false">
      <c r="A24" s="21" t="n">
        <v>21</v>
      </c>
      <c r="B24" s="22" t="s">
        <v>158</v>
      </c>
      <c r="C24" s="22" t="s">
        <v>163</v>
      </c>
      <c r="D24" s="22" t="s">
        <v>164</v>
      </c>
      <c r="E24" s="22" t="s">
        <v>144</v>
      </c>
      <c r="F24" s="23"/>
    </row>
    <row r="25" customFormat="false" ht="15" hidden="false" customHeight="false" outlineLevel="0" collapsed="false">
      <c r="A25" s="21" t="n">
        <v>22</v>
      </c>
      <c r="B25" s="22" t="s">
        <v>158</v>
      </c>
      <c r="C25" s="22" t="s">
        <v>165</v>
      </c>
      <c r="D25" s="22" t="s">
        <v>166</v>
      </c>
      <c r="E25" s="22" t="s">
        <v>167</v>
      </c>
      <c r="F25" s="23"/>
    </row>
    <row r="26" customFormat="false" ht="23.85" hidden="false" customHeight="false" outlineLevel="0" collapsed="false">
      <c r="A26" s="21" t="n">
        <v>23</v>
      </c>
      <c r="B26" s="22" t="s">
        <v>168</v>
      </c>
      <c r="C26" s="22" t="s">
        <v>169</v>
      </c>
      <c r="D26" s="22" t="s">
        <v>170</v>
      </c>
      <c r="E26" s="22" t="s">
        <v>171</v>
      </c>
      <c r="F26" s="23"/>
    </row>
    <row r="27" customFormat="false" ht="15" hidden="false" customHeight="false" outlineLevel="0" collapsed="false">
      <c r="A27" s="21" t="n">
        <v>24</v>
      </c>
      <c r="B27" s="22" t="s">
        <v>168</v>
      </c>
      <c r="C27" s="22" t="s">
        <v>172</v>
      </c>
      <c r="D27" s="22" t="s">
        <v>173</v>
      </c>
      <c r="E27" s="22" t="s">
        <v>174</v>
      </c>
      <c r="F27" s="23"/>
    </row>
    <row r="28" customFormat="false" ht="15" hidden="false" customHeight="false" outlineLevel="0" collapsed="false">
      <c r="A28" s="21" t="n">
        <v>25</v>
      </c>
      <c r="B28" s="22" t="s">
        <v>168</v>
      </c>
      <c r="C28" s="22" t="s">
        <v>175</v>
      </c>
      <c r="D28" s="22" t="s">
        <v>176</v>
      </c>
      <c r="E28" s="22" t="s">
        <v>177</v>
      </c>
      <c r="F28" s="23"/>
    </row>
    <row r="29" customFormat="false" ht="23.85" hidden="false" customHeight="false" outlineLevel="0" collapsed="false">
      <c r="A29" s="21" t="n">
        <v>26</v>
      </c>
      <c r="B29" s="22" t="s">
        <v>168</v>
      </c>
      <c r="C29" s="22" t="s">
        <v>178</v>
      </c>
      <c r="D29" s="22" t="s">
        <v>179</v>
      </c>
      <c r="E29" s="22" t="s">
        <v>180</v>
      </c>
      <c r="F29" s="23"/>
    </row>
    <row r="30" customFormat="false" ht="23.85" hidden="false" customHeight="false" outlineLevel="0" collapsed="false">
      <c r="A30" s="21" t="n">
        <v>27</v>
      </c>
      <c r="B30" s="22" t="s">
        <v>181</v>
      </c>
      <c r="C30" s="22" t="s">
        <v>182</v>
      </c>
      <c r="D30" s="22" t="s">
        <v>183</v>
      </c>
      <c r="E30" s="22" t="s">
        <v>184</v>
      </c>
      <c r="F30" s="23"/>
    </row>
    <row r="31" customFormat="false" ht="15" hidden="false" customHeight="false" outlineLevel="0" collapsed="false">
      <c r="A31" s="21" t="n">
        <v>28</v>
      </c>
      <c r="B31" s="22" t="s">
        <v>181</v>
      </c>
      <c r="C31" s="22" t="s">
        <v>185</v>
      </c>
      <c r="D31" s="22" t="s">
        <v>186</v>
      </c>
      <c r="E31" s="22" t="s">
        <v>187</v>
      </c>
      <c r="F31" s="23"/>
    </row>
    <row r="32" customFormat="false" ht="15" hidden="false" customHeight="false" outlineLevel="0" collapsed="false">
      <c r="A32" s="21" t="n">
        <v>29</v>
      </c>
      <c r="B32" s="22" t="s">
        <v>188</v>
      </c>
      <c r="C32" s="22" t="s">
        <v>189</v>
      </c>
      <c r="D32" s="22" t="s">
        <v>190</v>
      </c>
      <c r="E32" s="22" t="s">
        <v>191</v>
      </c>
      <c r="F32" s="23"/>
    </row>
    <row r="33" customFormat="false" ht="15" hidden="false" customHeight="false" outlineLevel="0" collapsed="false">
      <c r="A33" s="21" t="n">
        <v>30</v>
      </c>
      <c r="B33" s="22" t="s">
        <v>188</v>
      </c>
      <c r="C33" s="22" t="s">
        <v>192</v>
      </c>
      <c r="D33" s="22" t="s">
        <v>193</v>
      </c>
      <c r="E33" s="22" t="s">
        <v>141</v>
      </c>
      <c r="F33" s="23"/>
    </row>
  </sheetData>
  <mergeCells count="1">
    <mergeCell ref="A1:F1"/>
  </mergeCells>
  <dataValidations count="1">
    <dataValidation allowBlank="true" errorStyle="stop" operator="between" showDropDown="false" showErrorMessage="false" showInputMessage="false" sqref="F4:F33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0"/>
    <col collapsed="false" customWidth="true" hidden="false" outlineLevel="0" max="6" min="3" style="0" width="30"/>
  </cols>
  <sheetData>
    <row r="1" customFormat="false" ht="27.75" hidden="false" customHeight="true" outlineLevel="0" collapsed="false">
      <c r="A1" s="19" t="s">
        <v>194</v>
      </c>
      <c r="B1" s="19"/>
      <c r="C1" s="19"/>
      <c r="D1" s="19"/>
      <c r="E1" s="19"/>
      <c r="F1" s="19"/>
    </row>
    <row r="2" customFormat="false" ht="15" hidden="false" customHeight="false" outlineLevel="0" collapsed="false">
      <c r="A2" s="16" t="s">
        <v>195</v>
      </c>
      <c r="B2" s="16"/>
      <c r="C2" s="16"/>
      <c r="D2" s="16"/>
      <c r="E2" s="16"/>
      <c r="F2" s="16"/>
    </row>
    <row r="3" customFormat="false" ht="15" hidden="false" customHeight="false" outlineLevel="0" collapsed="false">
      <c r="A3" s="1"/>
      <c r="B3" s="1"/>
      <c r="C3" s="1"/>
      <c r="D3" s="1"/>
      <c r="E3" s="1"/>
      <c r="F3" s="1"/>
    </row>
    <row r="4" customFormat="false" ht="15" hidden="false" customHeight="false" outlineLevel="0" collapsed="false">
      <c r="A4" s="20" t="s">
        <v>196</v>
      </c>
      <c r="B4" s="20" t="s">
        <v>197</v>
      </c>
      <c r="C4" s="20" t="s">
        <v>198</v>
      </c>
      <c r="D4" s="20" t="s">
        <v>199</v>
      </c>
      <c r="E4" s="20" t="s">
        <v>200</v>
      </c>
      <c r="F4" s="20" t="s">
        <v>201</v>
      </c>
    </row>
    <row r="5" customFormat="false" ht="33.75" hidden="false" customHeight="true" outlineLevel="0" collapsed="false">
      <c r="A5" s="24" t="s">
        <v>202</v>
      </c>
      <c r="B5" s="17" t="s">
        <v>203</v>
      </c>
      <c r="C5" s="10"/>
      <c r="D5" s="10"/>
      <c r="E5" s="10"/>
      <c r="F5" s="10"/>
    </row>
    <row r="6" customFormat="false" ht="33.75" hidden="false" customHeight="true" outlineLevel="0" collapsed="false">
      <c r="A6" s="24" t="s">
        <v>204</v>
      </c>
      <c r="B6" s="17" t="s">
        <v>205</v>
      </c>
      <c r="C6" s="10"/>
      <c r="D6" s="10"/>
      <c r="E6" s="10"/>
      <c r="F6" s="10"/>
    </row>
    <row r="7" customFormat="false" ht="33.75" hidden="false" customHeight="true" outlineLevel="0" collapsed="false">
      <c r="A7" s="24" t="s">
        <v>206</v>
      </c>
      <c r="B7" s="17" t="s">
        <v>207</v>
      </c>
      <c r="C7" s="10"/>
      <c r="D7" s="10"/>
      <c r="E7" s="10"/>
      <c r="F7" s="10"/>
    </row>
    <row r="8" customFormat="false" ht="33.75" hidden="false" customHeight="true" outlineLevel="0" collapsed="false">
      <c r="A8" s="24" t="s">
        <v>208</v>
      </c>
      <c r="B8" s="17" t="s">
        <v>209</v>
      </c>
      <c r="C8" s="10"/>
      <c r="D8" s="10"/>
      <c r="E8" s="10"/>
      <c r="F8" s="10"/>
    </row>
    <row r="9" customFormat="false" ht="33.75" hidden="false" customHeight="true" outlineLevel="0" collapsed="false">
      <c r="A9" s="24" t="s">
        <v>210</v>
      </c>
      <c r="B9" s="17" t="s">
        <v>211</v>
      </c>
      <c r="C9" s="10"/>
      <c r="D9" s="10"/>
      <c r="E9" s="10"/>
      <c r="F9" s="10"/>
    </row>
    <row r="10" customFormat="false" ht="33.75" hidden="false" customHeight="true" outlineLevel="0" collapsed="false">
      <c r="A10" s="24" t="s">
        <v>212</v>
      </c>
      <c r="B10" s="17" t="s">
        <v>213</v>
      </c>
      <c r="C10" s="10"/>
      <c r="D10" s="10"/>
      <c r="E10" s="10"/>
      <c r="F10" s="10"/>
    </row>
    <row r="11" customFormat="false" ht="33.75" hidden="false" customHeight="true" outlineLevel="0" collapsed="false">
      <c r="A11" s="24" t="s">
        <v>214</v>
      </c>
      <c r="B11" s="17" t="s">
        <v>215</v>
      </c>
      <c r="C11" s="10"/>
      <c r="D11" s="10"/>
      <c r="E11" s="10"/>
      <c r="F11" s="10"/>
    </row>
    <row r="12" customFormat="false" ht="33.75" hidden="false" customHeight="true" outlineLevel="0" collapsed="false">
      <c r="A12" s="24" t="s">
        <v>216</v>
      </c>
      <c r="B12" s="17" t="s">
        <v>217</v>
      </c>
      <c r="C12" s="10"/>
      <c r="D12" s="10"/>
      <c r="E12" s="10"/>
      <c r="F12" s="10"/>
    </row>
    <row r="13" customFormat="false" ht="33.75" hidden="false" customHeight="true" outlineLevel="0" collapsed="false">
      <c r="A13" s="24" t="s">
        <v>218</v>
      </c>
      <c r="B13" s="17" t="s">
        <v>219</v>
      </c>
      <c r="C13" s="10"/>
      <c r="D13" s="10"/>
      <c r="E13" s="10"/>
      <c r="F13" s="10"/>
    </row>
    <row r="14" customFormat="false" ht="33.75" hidden="false" customHeight="true" outlineLevel="0" collapsed="false">
      <c r="A14" s="24" t="s">
        <v>220</v>
      </c>
      <c r="B14" s="17" t="s">
        <v>221</v>
      </c>
      <c r="C14" s="10"/>
      <c r="D14" s="10"/>
      <c r="E14" s="10"/>
      <c r="F14" s="10"/>
    </row>
    <row r="15" customFormat="false" ht="33.75" hidden="false" customHeight="true" outlineLevel="0" collapsed="false">
      <c r="A15" s="24" t="s">
        <v>222</v>
      </c>
      <c r="B15" s="17" t="s">
        <v>223</v>
      </c>
      <c r="C15" s="10"/>
      <c r="D15" s="10"/>
      <c r="E15" s="10"/>
      <c r="F15" s="10"/>
    </row>
    <row r="16" customFormat="false" ht="33.75" hidden="false" customHeight="true" outlineLevel="0" collapsed="false">
      <c r="A16" s="24" t="s">
        <v>224</v>
      </c>
      <c r="B16" s="17" t="s">
        <v>225</v>
      </c>
      <c r="C16" s="10"/>
      <c r="D16" s="10"/>
      <c r="E16" s="10"/>
      <c r="F16" s="10"/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36"/>
    <col collapsed="false" customWidth="true" hidden="false" outlineLevel="0" max="5" min="5" style="0" width="26"/>
    <col collapsed="false" customWidth="true" hidden="false" outlineLevel="0" max="6" min="6" style="0" width="10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15"/>
    <col collapsed="false" customWidth="true" hidden="false" outlineLevel="0" max="11" min="11" style="0" width="11"/>
    <col collapsed="false" customWidth="true" hidden="false" outlineLevel="0" max="12" min="12" style="0" width="30"/>
  </cols>
  <sheetData>
    <row r="1" customFormat="false" ht="27.75" hidden="false" customHeight="true" outlineLevel="0" collapsed="false">
      <c r="A1" s="19" t="s">
        <v>226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customFormat="false" ht="15" hidden="false" customHeight="false" outlineLevel="0" collapsed="false">
      <c r="A2" s="16" t="s">
        <v>227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23.85" hidden="false" customHeight="false" outlineLevel="0" collapsed="false">
      <c r="A4" s="20" t="s">
        <v>35</v>
      </c>
      <c r="B4" s="20" t="s">
        <v>228</v>
      </c>
      <c r="C4" s="20" t="s">
        <v>98</v>
      </c>
      <c r="D4" s="20" t="s">
        <v>229</v>
      </c>
      <c r="E4" s="20" t="s">
        <v>230</v>
      </c>
      <c r="F4" s="20" t="s">
        <v>231</v>
      </c>
      <c r="G4" s="20" t="s">
        <v>232</v>
      </c>
      <c r="H4" s="20" t="s">
        <v>233</v>
      </c>
      <c r="I4" s="20" t="s">
        <v>234</v>
      </c>
      <c r="J4" s="20" t="s">
        <v>235</v>
      </c>
      <c r="K4" s="20" t="s">
        <v>236</v>
      </c>
      <c r="L4" s="20" t="s">
        <v>237</v>
      </c>
    </row>
    <row r="5" customFormat="false" ht="15" hidden="false" customHeight="false" outlineLevel="0" collapsed="false">
      <c r="A5" s="25" t="n">
        <v>46328</v>
      </c>
      <c r="B5" s="26" t="s">
        <v>38</v>
      </c>
      <c r="C5" s="26" t="s">
        <v>133</v>
      </c>
      <c r="D5" s="26" t="s">
        <v>238</v>
      </c>
      <c r="E5" s="27"/>
      <c r="F5" s="28" t="n">
        <v>1250</v>
      </c>
      <c r="G5" s="28" t="n">
        <v>87</v>
      </c>
      <c r="H5" s="28" t="n">
        <v>23</v>
      </c>
      <c r="I5" s="28" t="n">
        <v>2</v>
      </c>
      <c r="J5" s="29" t="n">
        <f aca="false">IF(AND(ISNUMBER(F5),F5&gt;0,ISNUMBER(G5)),G5/F5,"")</f>
        <v>0.0696</v>
      </c>
      <c r="K5" s="29" t="n">
        <f aca="false">IF(AND(ISNUMBER(F5),F5&gt;0,ISNUMBER(H5)),H5/F5,"")</f>
        <v>0.0184</v>
      </c>
      <c r="L5" s="26" t="s">
        <v>239</v>
      </c>
    </row>
    <row r="6" customFormat="false" ht="15" hidden="false" customHeight="false" outlineLevel="0" collapsed="false">
      <c r="A6" s="30"/>
      <c r="B6" s="27"/>
      <c r="C6" s="27"/>
      <c r="D6" s="27"/>
      <c r="E6" s="27"/>
      <c r="F6" s="31"/>
      <c r="G6" s="31"/>
      <c r="H6" s="31"/>
      <c r="I6" s="31"/>
      <c r="J6" s="29" t="str">
        <f aca="false">IF(AND(ISNUMBER(F6),F6&gt;0,ISNUMBER(G6)),G6/F6,"")</f>
        <v/>
      </c>
      <c r="K6" s="29" t="str">
        <f aca="false">IF(AND(ISNUMBER(F6),F6&gt;0,ISNUMBER(H6)),H6/F6,"")</f>
        <v/>
      </c>
      <c r="L6" s="27"/>
    </row>
    <row r="7" customFormat="false" ht="15" hidden="false" customHeight="false" outlineLevel="0" collapsed="false">
      <c r="A7" s="30"/>
      <c r="B7" s="27"/>
      <c r="C7" s="27"/>
      <c r="D7" s="27"/>
      <c r="E7" s="27"/>
      <c r="F7" s="31"/>
      <c r="G7" s="31"/>
      <c r="H7" s="31"/>
      <c r="I7" s="31"/>
      <c r="J7" s="29" t="str">
        <f aca="false">IF(AND(ISNUMBER(F7),F7&gt;0,ISNUMBER(G7)),G7/F7,"")</f>
        <v/>
      </c>
      <c r="K7" s="29" t="str">
        <f aca="false">IF(AND(ISNUMBER(F7),F7&gt;0,ISNUMBER(H7)),H7/F7,"")</f>
        <v/>
      </c>
      <c r="L7" s="27"/>
    </row>
    <row r="8" customFormat="false" ht="15" hidden="false" customHeight="false" outlineLevel="0" collapsed="false">
      <c r="A8" s="30"/>
      <c r="B8" s="27"/>
      <c r="C8" s="27"/>
      <c r="D8" s="27"/>
      <c r="E8" s="27"/>
      <c r="F8" s="31"/>
      <c r="G8" s="31"/>
      <c r="H8" s="31"/>
      <c r="I8" s="31"/>
      <c r="J8" s="29" t="str">
        <f aca="false">IF(AND(ISNUMBER(F8),F8&gt;0,ISNUMBER(G8)),G8/F8,"")</f>
        <v/>
      </c>
      <c r="K8" s="29" t="str">
        <f aca="false">IF(AND(ISNUMBER(F8),F8&gt;0,ISNUMBER(H8)),H8/F8,"")</f>
        <v/>
      </c>
      <c r="L8" s="27"/>
    </row>
    <row r="9" customFormat="false" ht="15" hidden="false" customHeight="false" outlineLevel="0" collapsed="false">
      <c r="A9" s="30"/>
      <c r="B9" s="27"/>
      <c r="C9" s="27"/>
      <c r="D9" s="27"/>
      <c r="E9" s="27"/>
      <c r="F9" s="31"/>
      <c r="G9" s="31"/>
      <c r="H9" s="31"/>
      <c r="I9" s="31"/>
      <c r="J9" s="29" t="str">
        <f aca="false">IF(AND(ISNUMBER(F9),F9&gt;0,ISNUMBER(G9)),G9/F9,"")</f>
        <v/>
      </c>
      <c r="K9" s="29" t="str">
        <f aca="false">IF(AND(ISNUMBER(F9),F9&gt;0,ISNUMBER(H9)),H9/F9,"")</f>
        <v/>
      </c>
      <c r="L9" s="27"/>
    </row>
    <row r="10" customFormat="false" ht="15" hidden="false" customHeight="false" outlineLevel="0" collapsed="false">
      <c r="A10" s="30"/>
      <c r="B10" s="27"/>
      <c r="C10" s="27"/>
      <c r="D10" s="27"/>
      <c r="E10" s="27"/>
      <c r="F10" s="31"/>
      <c r="G10" s="31"/>
      <c r="H10" s="31"/>
      <c r="I10" s="31"/>
      <c r="J10" s="29" t="str">
        <f aca="false">IF(AND(ISNUMBER(F10),F10&gt;0,ISNUMBER(G10)),G10/F10,"")</f>
        <v/>
      </c>
      <c r="K10" s="29" t="str">
        <f aca="false">IF(AND(ISNUMBER(F10),F10&gt;0,ISNUMBER(H10)),H10/F10,"")</f>
        <v/>
      </c>
      <c r="L10" s="27"/>
    </row>
    <row r="11" customFormat="false" ht="15" hidden="false" customHeight="false" outlineLevel="0" collapsed="false">
      <c r="A11" s="30"/>
      <c r="B11" s="27"/>
      <c r="C11" s="27"/>
      <c r="D11" s="27"/>
      <c r="E11" s="27"/>
      <c r="F11" s="31"/>
      <c r="G11" s="31"/>
      <c r="H11" s="31"/>
      <c r="I11" s="31"/>
      <c r="J11" s="29" t="str">
        <f aca="false">IF(AND(ISNUMBER(F11),F11&gt;0,ISNUMBER(G11)),G11/F11,"")</f>
        <v/>
      </c>
      <c r="K11" s="29" t="str">
        <f aca="false">IF(AND(ISNUMBER(F11),F11&gt;0,ISNUMBER(H11)),H11/F11,"")</f>
        <v/>
      </c>
      <c r="L11" s="27"/>
    </row>
    <row r="12" customFormat="false" ht="15" hidden="false" customHeight="false" outlineLevel="0" collapsed="false">
      <c r="A12" s="30"/>
      <c r="B12" s="27"/>
      <c r="C12" s="27"/>
      <c r="D12" s="27"/>
      <c r="E12" s="27"/>
      <c r="F12" s="31"/>
      <c r="G12" s="31"/>
      <c r="H12" s="31"/>
      <c r="I12" s="31"/>
      <c r="J12" s="29" t="str">
        <f aca="false">IF(AND(ISNUMBER(F12),F12&gt;0,ISNUMBER(G12)),G12/F12,"")</f>
        <v/>
      </c>
      <c r="K12" s="29" t="str">
        <f aca="false">IF(AND(ISNUMBER(F12),F12&gt;0,ISNUMBER(H12)),H12/F12,"")</f>
        <v/>
      </c>
      <c r="L12" s="27"/>
    </row>
    <row r="13" customFormat="false" ht="15" hidden="false" customHeight="false" outlineLevel="0" collapsed="false">
      <c r="A13" s="30"/>
      <c r="B13" s="27"/>
      <c r="C13" s="27"/>
      <c r="D13" s="27"/>
      <c r="E13" s="27"/>
      <c r="F13" s="31"/>
      <c r="G13" s="31"/>
      <c r="H13" s="31"/>
      <c r="I13" s="31"/>
      <c r="J13" s="29" t="str">
        <f aca="false">IF(AND(ISNUMBER(F13),F13&gt;0,ISNUMBER(G13)),G13/F13,"")</f>
        <v/>
      </c>
      <c r="K13" s="29" t="str">
        <f aca="false">IF(AND(ISNUMBER(F13),F13&gt;0,ISNUMBER(H13)),H13/F13,"")</f>
        <v/>
      </c>
      <c r="L13" s="27"/>
    </row>
    <row r="14" customFormat="false" ht="15" hidden="false" customHeight="false" outlineLevel="0" collapsed="false">
      <c r="A14" s="30"/>
      <c r="B14" s="27"/>
      <c r="C14" s="27"/>
      <c r="D14" s="27"/>
      <c r="E14" s="27"/>
      <c r="F14" s="31"/>
      <c r="G14" s="31"/>
      <c r="H14" s="31"/>
      <c r="I14" s="31"/>
      <c r="J14" s="29" t="str">
        <f aca="false">IF(AND(ISNUMBER(F14),F14&gt;0,ISNUMBER(G14)),G14/F14,"")</f>
        <v/>
      </c>
      <c r="K14" s="29" t="str">
        <f aca="false">IF(AND(ISNUMBER(F14),F14&gt;0,ISNUMBER(H14)),H14/F14,"")</f>
        <v/>
      </c>
      <c r="L14" s="27"/>
    </row>
    <row r="15" customFormat="false" ht="15" hidden="false" customHeight="false" outlineLevel="0" collapsed="false">
      <c r="A15" s="30"/>
      <c r="B15" s="27"/>
      <c r="C15" s="27"/>
      <c r="D15" s="27"/>
      <c r="E15" s="27"/>
      <c r="F15" s="31"/>
      <c r="G15" s="31"/>
      <c r="H15" s="31"/>
      <c r="I15" s="31"/>
      <c r="J15" s="29" t="str">
        <f aca="false">IF(AND(ISNUMBER(F15),F15&gt;0,ISNUMBER(G15)),G15/F15,"")</f>
        <v/>
      </c>
      <c r="K15" s="29" t="str">
        <f aca="false">IF(AND(ISNUMBER(F15),F15&gt;0,ISNUMBER(H15)),H15/F15,"")</f>
        <v/>
      </c>
      <c r="L15" s="27"/>
    </row>
    <row r="16" customFormat="false" ht="15" hidden="false" customHeight="false" outlineLevel="0" collapsed="false">
      <c r="A16" s="30"/>
      <c r="B16" s="27"/>
      <c r="C16" s="27"/>
      <c r="D16" s="27"/>
      <c r="E16" s="27"/>
      <c r="F16" s="31"/>
      <c r="G16" s="31"/>
      <c r="H16" s="31"/>
      <c r="I16" s="31"/>
      <c r="J16" s="29" t="str">
        <f aca="false">IF(AND(ISNUMBER(F16),F16&gt;0,ISNUMBER(G16)),G16/F16,"")</f>
        <v/>
      </c>
      <c r="K16" s="29" t="str">
        <f aca="false">IF(AND(ISNUMBER(F16),F16&gt;0,ISNUMBER(H16)),H16/F16,"")</f>
        <v/>
      </c>
      <c r="L16" s="27"/>
    </row>
    <row r="17" customFormat="false" ht="15" hidden="false" customHeight="false" outlineLevel="0" collapsed="false">
      <c r="A17" s="30"/>
      <c r="B17" s="27"/>
      <c r="C17" s="27"/>
      <c r="D17" s="27"/>
      <c r="E17" s="27"/>
      <c r="F17" s="31"/>
      <c r="G17" s="31"/>
      <c r="H17" s="31"/>
      <c r="I17" s="31"/>
      <c r="J17" s="29" t="str">
        <f aca="false">IF(AND(ISNUMBER(F17),F17&gt;0,ISNUMBER(G17)),G17/F17,"")</f>
        <v/>
      </c>
      <c r="K17" s="29" t="str">
        <f aca="false">IF(AND(ISNUMBER(F17),F17&gt;0,ISNUMBER(H17)),H17/F17,"")</f>
        <v/>
      </c>
      <c r="L17" s="27"/>
    </row>
    <row r="18" customFormat="false" ht="15" hidden="false" customHeight="false" outlineLevel="0" collapsed="false">
      <c r="A18" s="30"/>
      <c r="B18" s="27"/>
      <c r="C18" s="27"/>
      <c r="D18" s="27"/>
      <c r="E18" s="27"/>
      <c r="F18" s="31"/>
      <c r="G18" s="31"/>
      <c r="H18" s="31"/>
      <c r="I18" s="31"/>
      <c r="J18" s="29" t="str">
        <f aca="false">IF(AND(ISNUMBER(F18),F18&gt;0,ISNUMBER(G18)),G18/F18,"")</f>
        <v/>
      </c>
      <c r="K18" s="29" t="str">
        <f aca="false">IF(AND(ISNUMBER(F18),F18&gt;0,ISNUMBER(H18)),H18/F18,"")</f>
        <v/>
      </c>
      <c r="L18" s="27"/>
    </row>
    <row r="19" customFormat="false" ht="15" hidden="false" customHeight="false" outlineLevel="0" collapsed="false">
      <c r="A19" s="30"/>
      <c r="B19" s="27"/>
      <c r="C19" s="27"/>
      <c r="D19" s="27"/>
      <c r="E19" s="27"/>
      <c r="F19" s="31"/>
      <c r="G19" s="31"/>
      <c r="H19" s="31"/>
      <c r="I19" s="31"/>
      <c r="J19" s="29" t="str">
        <f aca="false">IF(AND(ISNUMBER(F19),F19&gt;0,ISNUMBER(G19)),G19/F19,"")</f>
        <v/>
      </c>
      <c r="K19" s="29" t="str">
        <f aca="false">IF(AND(ISNUMBER(F19),F19&gt;0,ISNUMBER(H19)),H19/F19,"")</f>
        <v/>
      </c>
      <c r="L19" s="27"/>
    </row>
    <row r="20" customFormat="false" ht="15" hidden="false" customHeight="false" outlineLevel="0" collapsed="false">
      <c r="A20" s="30"/>
      <c r="B20" s="27"/>
      <c r="C20" s="27"/>
      <c r="D20" s="27"/>
      <c r="E20" s="27"/>
      <c r="F20" s="31"/>
      <c r="G20" s="31"/>
      <c r="H20" s="31"/>
      <c r="I20" s="31"/>
      <c r="J20" s="29" t="str">
        <f aca="false">IF(AND(ISNUMBER(F20),F20&gt;0,ISNUMBER(G20)),G20/F20,"")</f>
        <v/>
      </c>
      <c r="K20" s="29" t="str">
        <f aca="false">IF(AND(ISNUMBER(F20),F20&gt;0,ISNUMBER(H20)),H20/F20,"")</f>
        <v/>
      </c>
      <c r="L20" s="27"/>
    </row>
    <row r="21" customFormat="false" ht="15" hidden="false" customHeight="false" outlineLevel="0" collapsed="false">
      <c r="A21" s="30"/>
      <c r="B21" s="27"/>
      <c r="C21" s="27"/>
      <c r="D21" s="27"/>
      <c r="E21" s="27"/>
      <c r="F21" s="31"/>
      <c r="G21" s="31"/>
      <c r="H21" s="31"/>
      <c r="I21" s="31"/>
      <c r="J21" s="29" t="str">
        <f aca="false">IF(AND(ISNUMBER(F21),F21&gt;0,ISNUMBER(G21)),G21/F21,"")</f>
        <v/>
      </c>
      <c r="K21" s="29" t="str">
        <f aca="false">IF(AND(ISNUMBER(F21),F21&gt;0,ISNUMBER(H21)),H21/F21,"")</f>
        <v/>
      </c>
      <c r="L21" s="27"/>
    </row>
    <row r="22" customFormat="false" ht="15" hidden="false" customHeight="false" outlineLevel="0" collapsed="false">
      <c r="A22" s="30"/>
      <c r="B22" s="27"/>
      <c r="C22" s="27"/>
      <c r="D22" s="27"/>
      <c r="E22" s="27"/>
      <c r="F22" s="31"/>
      <c r="G22" s="31"/>
      <c r="H22" s="31"/>
      <c r="I22" s="31"/>
      <c r="J22" s="29" t="str">
        <f aca="false">IF(AND(ISNUMBER(F22),F22&gt;0,ISNUMBER(G22)),G22/F22,"")</f>
        <v/>
      </c>
      <c r="K22" s="29" t="str">
        <f aca="false">IF(AND(ISNUMBER(F22),F22&gt;0,ISNUMBER(H22)),H22/F22,"")</f>
        <v/>
      </c>
      <c r="L22" s="27"/>
    </row>
    <row r="23" customFormat="false" ht="15" hidden="false" customHeight="false" outlineLevel="0" collapsed="false">
      <c r="A23" s="30"/>
      <c r="B23" s="27"/>
      <c r="C23" s="27"/>
      <c r="D23" s="27"/>
      <c r="E23" s="27"/>
      <c r="F23" s="31"/>
      <c r="G23" s="31"/>
      <c r="H23" s="31"/>
      <c r="I23" s="31"/>
      <c r="J23" s="29" t="str">
        <f aca="false">IF(AND(ISNUMBER(F23),F23&gt;0,ISNUMBER(G23)),G23/F23,"")</f>
        <v/>
      </c>
      <c r="K23" s="29" t="str">
        <f aca="false">IF(AND(ISNUMBER(F23),F23&gt;0,ISNUMBER(H23)),H23/F23,"")</f>
        <v/>
      </c>
      <c r="L23" s="27"/>
    </row>
    <row r="24" customFormat="false" ht="15" hidden="false" customHeight="false" outlineLevel="0" collapsed="false">
      <c r="A24" s="30"/>
      <c r="B24" s="27"/>
      <c r="C24" s="27"/>
      <c r="D24" s="27"/>
      <c r="E24" s="27"/>
      <c r="F24" s="31"/>
      <c r="G24" s="31"/>
      <c r="H24" s="31"/>
      <c r="I24" s="31"/>
      <c r="J24" s="29" t="str">
        <f aca="false">IF(AND(ISNUMBER(F24),F24&gt;0,ISNUMBER(G24)),G24/F24,"")</f>
        <v/>
      </c>
      <c r="K24" s="29" t="str">
        <f aca="false">IF(AND(ISNUMBER(F24),F24&gt;0,ISNUMBER(H24)),H24/F24,"")</f>
        <v/>
      </c>
      <c r="L24" s="27"/>
    </row>
    <row r="25" customFormat="false" ht="15" hidden="false" customHeight="false" outlineLevel="0" collapsed="false">
      <c r="A25" s="30"/>
      <c r="B25" s="27"/>
      <c r="C25" s="27"/>
      <c r="D25" s="27"/>
      <c r="E25" s="27"/>
      <c r="F25" s="31"/>
      <c r="G25" s="31"/>
      <c r="H25" s="31"/>
      <c r="I25" s="31"/>
      <c r="J25" s="29" t="str">
        <f aca="false">IF(AND(ISNUMBER(F25),F25&gt;0,ISNUMBER(G25)),G25/F25,"")</f>
        <v/>
      </c>
      <c r="K25" s="29" t="str">
        <f aca="false">IF(AND(ISNUMBER(F25),F25&gt;0,ISNUMBER(H25)),H25/F25,"")</f>
        <v/>
      </c>
      <c r="L25" s="27"/>
    </row>
    <row r="26" customFormat="false" ht="15" hidden="false" customHeight="false" outlineLevel="0" collapsed="false">
      <c r="A26" s="30"/>
      <c r="B26" s="27"/>
      <c r="C26" s="27"/>
      <c r="D26" s="27"/>
      <c r="E26" s="27"/>
      <c r="F26" s="31"/>
      <c r="G26" s="31"/>
      <c r="H26" s="31"/>
      <c r="I26" s="31"/>
      <c r="J26" s="29" t="str">
        <f aca="false">IF(AND(ISNUMBER(F26),F26&gt;0,ISNUMBER(G26)),G26/F26,"")</f>
        <v/>
      </c>
      <c r="K26" s="29" t="str">
        <f aca="false">IF(AND(ISNUMBER(F26),F26&gt;0,ISNUMBER(H26)),H26/F26,"")</f>
        <v/>
      </c>
      <c r="L26" s="27"/>
    </row>
    <row r="27" customFormat="false" ht="15" hidden="false" customHeight="false" outlineLevel="0" collapsed="false">
      <c r="A27" s="30"/>
      <c r="B27" s="27"/>
      <c r="C27" s="27"/>
      <c r="D27" s="27"/>
      <c r="E27" s="27"/>
      <c r="F27" s="31"/>
      <c r="G27" s="31"/>
      <c r="H27" s="31"/>
      <c r="I27" s="31"/>
      <c r="J27" s="29" t="str">
        <f aca="false">IF(AND(ISNUMBER(F27),F27&gt;0,ISNUMBER(G27)),G27/F27,"")</f>
        <v/>
      </c>
      <c r="K27" s="29" t="str">
        <f aca="false">IF(AND(ISNUMBER(F27),F27&gt;0,ISNUMBER(H27)),H27/F27,"")</f>
        <v/>
      </c>
      <c r="L27" s="27"/>
    </row>
    <row r="28" customFormat="false" ht="15" hidden="false" customHeight="false" outlineLevel="0" collapsed="false">
      <c r="A28" s="30"/>
      <c r="B28" s="27"/>
      <c r="C28" s="27"/>
      <c r="D28" s="27"/>
      <c r="E28" s="27"/>
      <c r="F28" s="31"/>
      <c r="G28" s="31"/>
      <c r="H28" s="31"/>
      <c r="I28" s="31"/>
      <c r="J28" s="29" t="str">
        <f aca="false">IF(AND(ISNUMBER(F28),F28&gt;0,ISNUMBER(G28)),G28/F28,"")</f>
        <v/>
      </c>
      <c r="K28" s="29" t="str">
        <f aca="false">IF(AND(ISNUMBER(F28),F28&gt;0,ISNUMBER(H28)),H28/F28,"")</f>
        <v/>
      </c>
      <c r="L28" s="27"/>
    </row>
    <row r="29" customFormat="false" ht="15" hidden="false" customHeight="false" outlineLevel="0" collapsed="false">
      <c r="A29" s="30"/>
      <c r="B29" s="27"/>
      <c r="C29" s="27"/>
      <c r="D29" s="27"/>
      <c r="E29" s="27"/>
      <c r="F29" s="31"/>
      <c r="G29" s="31"/>
      <c r="H29" s="31"/>
      <c r="I29" s="31"/>
      <c r="J29" s="29" t="str">
        <f aca="false">IF(AND(ISNUMBER(F29),F29&gt;0,ISNUMBER(G29)),G29/F29,"")</f>
        <v/>
      </c>
      <c r="K29" s="29" t="str">
        <f aca="false">IF(AND(ISNUMBER(F29),F29&gt;0,ISNUMBER(H29)),H29/F29,"")</f>
        <v/>
      </c>
      <c r="L29" s="27"/>
    </row>
    <row r="30" customFormat="false" ht="15" hidden="false" customHeight="false" outlineLevel="0" collapsed="false">
      <c r="A30" s="30"/>
      <c r="B30" s="27"/>
      <c r="C30" s="27"/>
      <c r="D30" s="27"/>
      <c r="E30" s="27"/>
      <c r="F30" s="31"/>
      <c r="G30" s="31"/>
      <c r="H30" s="31"/>
      <c r="I30" s="31"/>
      <c r="J30" s="29" t="str">
        <f aca="false">IF(AND(ISNUMBER(F30),F30&gt;0,ISNUMBER(G30)),G30/F30,"")</f>
        <v/>
      </c>
      <c r="K30" s="29" t="str">
        <f aca="false">IF(AND(ISNUMBER(F30),F30&gt;0,ISNUMBER(H30)),H30/F30,"")</f>
        <v/>
      </c>
      <c r="L30" s="27"/>
    </row>
    <row r="31" customFormat="false" ht="15" hidden="false" customHeight="false" outlineLevel="0" collapsed="false">
      <c r="A31" s="30"/>
      <c r="B31" s="27"/>
      <c r="C31" s="27"/>
      <c r="D31" s="27"/>
      <c r="E31" s="27"/>
      <c r="F31" s="31"/>
      <c r="G31" s="31"/>
      <c r="H31" s="31"/>
      <c r="I31" s="31"/>
      <c r="J31" s="29" t="str">
        <f aca="false">IF(AND(ISNUMBER(F31),F31&gt;0,ISNUMBER(G31)),G31/F31,"")</f>
        <v/>
      </c>
      <c r="K31" s="29" t="str">
        <f aca="false">IF(AND(ISNUMBER(F31),F31&gt;0,ISNUMBER(H31)),H31/F31,"")</f>
        <v/>
      </c>
      <c r="L31" s="27"/>
    </row>
    <row r="32" customFormat="false" ht="15" hidden="false" customHeight="false" outlineLevel="0" collapsed="false">
      <c r="A32" s="30"/>
      <c r="B32" s="27"/>
      <c r="C32" s="27"/>
      <c r="D32" s="27"/>
      <c r="E32" s="27"/>
      <c r="F32" s="31"/>
      <c r="G32" s="31"/>
      <c r="H32" s="31"/>
      <c r="I32" s="31"/>
      <c r="J32" s="29" t="str">
        <f aca="false">IF(AND(ISNUMBER(F32),F32&gt;0,ISNUMBER(G32)),G32/F32,"")</f>
        <v/>
      </c>
      <c r="K32" s="29" t="str">
        <f aca="false">IF(AND(ISNUMBER(F32),F32&gt;0,ISNUMBER(H32)),H32/F32,"")</f>
        <v/>
      </c>
      <c r="L32" s="27"/>
    </row>
    <row r="33" customFormat="false" ht="15" hidden="false" customHeight="false" outlineLevel="0" collapsed="false">
      <c r="A33" s="30"/>
      <c r="B33" s="27"/>
      <c r="C33" s="27"/>
      <c r="D33" s="27"/>
      <c r="E33" s="27"/>
      <c r="F33" s="31"/>
      <c r="G33" s="31"/>
      <c r="H33" s="31"/>
      <c r="I33" s="31"/>
      <c r="J33" s="29" t="str">
        <f aca="false">IF(AND(ISNUMBER(F33),F33&gt;0,ISNUMBER(G33)),G33/F33,"")</f>
        <v/>
      </c>
      <c r="K33" s="29" t="str">
        <f aca="false">IF(AND(ISNUMBER(F33),F33&gt;0,ISNUMBER(H33)),H33/F33,"")</f>
        <v/>
      </c>
      <c r="L33" s="27"/>
    </row>
    <row r="34" customFormat="false" ht="15" hidden="false" customHeight="false" outlineLevel="0" collapsed="false">
      <c r="A34" s="30"/>
      <c r="B34" s="27"/>
      <c r="C34" s="27"/>
      <c r="D34" s="27"/>
      <c r="E34" s="27"/>
      <c r="F34" s="31"/>
      <c r="G34" s="31"/>
      <c r="H34" s="31"/>
      <c r="I34" s="31"/>
      <c r="J34" s="29" t="str">
        <f aca="false">IF(AND(ISNUMBER(F34),F34&gt;0,ISNUMBER(G34)),G34/F34,"")</f>
        <v/>
      </c>
      <c r="K34" s="29" t="str">
        <f aca="false">IF(AND(ISNUMBER(F34),F34&gt;0,ISNUMBER(H34)),H34/F34,"")</f>
        <v/>
      </c>
      <c r="L34" s="27"/>
    </row>
    <row r="35" customFormat="false" ht="15" hidden="false" customHeight="false" outlineLevel="0" collapsed="false">
      <c r="A35" s="30"/>
      <c r="B35" s="27"/>
      <c r="C35" s="27"/>
      <c r="D35" s="27"/>
      <c r="E35" s="27"/>
      <c r="F35" s="31"/>
      <c r="G35" s="31"/>
      <c r="H35" s="31"/>
      <c r="I35" s="31"/>
      <c r="J35" s="29" t="str">
        <f aca="false">IF(AND(ISNUMBER(F35),F35&gt;0,ISNUMBER(G35)),G35/F35,"")</f>
        <v/>
      </c>
      <c r="K35" s="29" t="str">
        <f aca="false">IF(AND(ISNUMBER(F35),F35&gt;0,ISNUMBER(H35)),H35/F35,"")</f>
        <v/>
      </c>
      <c r="L35" s="27"/>
    </row>
    <row r="36" customFormat="false" ht="15" hidden="false" customHeight="false" outlineLevel="0" collapsed="false">
      <c r="A36" s="30"/>
      <c r="B36" s="27"/>
      <c r="C36" s="27"/>
      <c r="D36" s="27"/>
      <c r="E36" s="27"/>
      <c r="F36" s="31"/>
      <c r="G36" s="31"/>
      <c r="H36" s="31"/>
      <c r="I36" s="31"/>
      <c r="J36" s="29" t="str">
        <f aca="false">IF(AND(ISNUMBER(F36),F36&gt;0,ISNUMBER(G36)),G36/F36,"")</f>
        <v/>
      </c>
      <c r="K36" s="29" t="str">
        <f aca="false">IF(AND(ISNUMBER(F36),F36&gt;0,ISNUMBER(H36)),H36/F36,"")</f>
        <v/>
      </c>
      <c r="L36" s="27"/>
    </row>
    <row r="37" customFormat="false" ht="15" hidden="false" customHeight="false" outlineLevel="0" collapsed="false">
      <c r="A37" s="30"/>
      <c r="B37" s="27"/>
      <c r="C37" s="27"/>
      <c r="D37" s="27"/>
      <c r="E37" s="27"/>
      <c r="F37" s="31"/>
      <c r="G37" s="31"/>
      <c r="H37" s="31"/>
      <c r="I37" s="31"/>
      <c r="J37" s="29" t="str">
        <f aca="false">IF(AND(ISNUMBER(F37),F37&gt;0,ISNUMBER(G37)),G37/F37,"")</f>
        <v/>
      </c>
      <c r="K37" s="29" t="str">
        <f aca="false">IF(AND(ISNUMBER(F37),F37&gt;0,ISNUMBER(H37)),H37/F37,"")</f>
        <v/>
      </c>
      <c r="L37" s="27"/>
    </row>
    <row r="38" customFormat="false" ht="15" hidden="false" customHeight="false" outlineLevel="0" collapsed="false">
      <c r="A38" s="30"/>
      <c r="B38" s="27"/>
      <c r="C38" s="27"/>
      <c r="D38" s="27"/>
      <c r="E38" s="27"/>
      <c r="F38" s="31"/>
      <c r="G38" s="31"/>
      <c r="H38" s="31"/>
      <c r="I38" s="31"/>
      <c r="J38" s="29" t="str">
        <f aca="false">IF(AND(ISNUMBER(F38),F38&gt;0,ISNUMBER(G38)),G38/F38,"")</f>
        <v/>
      </c>
      <c r="K38" s="29" t="str">
        <f aca="false">IF(AND(ISNUMBER(F38),F38&gt;0,ISNUMBER(H38)),H38/F38,"")</f>
        <v/>
      </c>
      <c r="L38" s="27"/>
    </row>
    <row r="39" customFormat="false" ht="15" hidden="false" customHeight="false" outlineLevel="0" collapsed="false">
      <c r="A39" s="30"/>
      <c r="B39" s="27"/>
      <c r="C39" s="27"/>
      <c r="D39" s="27"/>
      <c r="E39" s="27"/>
      <c r="F39" s="31"/>
      <c r="G39" s="31"/>
      <c r="H39" s="31"/>
      <c r="I39" s="31"/>
      <c r="J39" s="29" t="str">
        <f aca="false">IF(AND(ISNUMBER(F39),F39&gt;0,ISNUMBER(G39)),G39/F39,"")</f>
        <v/>
      </c>
      <c r="K39" s="29" t="str">
        <f aca="false">IF(AND(ISNUMBER(F39),F39&gt;0,ISNUMBER(H39)),H39/F39,"")</f>
        <v/>
      </c>
      <c r="L39" s="27"/>
    </row>
    <row r="40" customFormat="false" ht="15" hidden="false" customHeight="false" outlineLevel="0" collapsed="false">
      <c r="A40" s="30"/>
      <c r="B40" s="27"/>
      <c r="C40" s="27"/>
      <c r="D40" s="27"/>
      <c r="E40" s="27"/>
      <c r="F40" s="31"/>
      <c r="G40" s="31"/>
      <c r="H40" s="31"/>
      <c r="I40" s="31"/>
      <c r="J40" s="29" t="str">
        <f aca="false">IF(AND(ISNUMBER(F40),F40&gt;0,ISNUMBER(G40)),G40/F40,"")</f>
        <v/>
      </c>
      <c r="K40" s="29" t="str">
        <f aca="false">IF(AND(ISNUMBER(F40),F40&gt;0,ISNUMBER(H40)),H40/F40,"")</f>
        <v/>
      </c>
      <c r="L40" s="27"/>
    </row>
    <row r="41" customFormat="false" ht="15" hidden="false" customHeight="false" outlineLevel="0" collapsed="false">
      <c r="A41" s="30"/>
      <c r="B41" s="27"/>
      <c r="C41" s="27"/>
      <c r="D41" s="27"/>
      <c r="E41" s="27"/>
      <c r="F41" s="31"/>
      <c r="G41" s="31"/>
      <c r="H41" s="31"/>
      <c r="I41" s="31"/>
      <c r="J41" s="29" t="str">
        <f aca="false">IF(AND(ISNUMBER(F41),F41&gt;0,ISNUMBER(G41)),G41/F41,"")</f>
        <v/>
      </c>
      <c r="K41" s="29" t="str">
        <f aca="false">IF(AND(ISNUMBER(F41),F41&gt;0,ISNUMBER(H41)),H41/F41,"")</f>
        <v/>
      </c>
      <c r="L41" s="27"/>
    </row>
    <row r="42" customFormat="false" ht="15" hidden="false" customHeight="false" outlineLevel="0" collapsed="false">
      <c r="A42" s="30"/>
      <c r="B42" s="27"/>
      <c r="C42" s="27"/>
      <c r="D42" s="27"/>
      <c r="E42" s="27"/>
      <c r="F42" s="31"/>
      <c r="G42" s="31"/>
      <c r="H42" s="31"/>
      <c r="I42" s="31"/>
      <c r="J42" s="29" t="str">
        <f aca="false">IF(AND(ISNUMBER(F42),F42&gt;0,ISNUMBER(G42)),G42/F42,"")</f>
        <v/>
      </c>
      <c r="K42" s="29" t="str">
        <f aca="false">IF(AND(ISNUMBER(F42),F42&gt;0,ISNUMBER(H42)),H42/F42,"")</f>
        <v/>
      </c>
      <c r="L42" s="27"/>
    </row>
    <row r="43" customFormat="false" ht="15" hidden="false" customHeight="false" outlineLevel="0" collapsed="false">
      <c r="A43" s="30"/>
      <c r="B43" s="27"/>
      <c r="C43" s="27"/>
      <c r="D43" s="27"/>
      <c r="E43" s="27"/>
      <c r="F43" s="31"/>
      <c r="G43" s="31"/>
      <c r="H43" s="31"/>
      <c r="I43" s="31"/>
      <c r="J43" s="29" t="str">
        <f aca="false">IF(AND(ISNUMBER(F43),F43&gt;0,ISNUMBER(G43)),G43/F43,"")</f>
        <v/>
      </c>
      <c r="K43" s="29" t="str">
        <f aca="false">IF(AND(ISNUMBER(F43),F43&gt;0,ISNUMBER(H43)),H43/F43,"")</f>
        <v/>
      </c>
      <c r="L43" s="27"/>
    </row>
    <row r="44" customFormat="false" ht="15" hidden="false" customHeight="false" outlineLevel="0" collapsed="false">
      <c r="A44" s="30"/>
      <c r="B44" s="27"/>
      <c r="C44" s="27"/>
      <c r="D44" s="27"/>
      <c r="E44" s="27"/>
      <c r="F44" s="31"/>
      <c r="G44" s="31"/>
      <c r="H44" s="31"/>
      <c r="I44" s="31"/>
      <c r="J44" s="29" t="str">
        <f aca="false">IF(AND(ISNUMBER(F44),F44&gt;0,ISNUMBER(G44)),G44/F44,"")</f>
        <v/>
      </c>
      <c r="K44" s="29" t="str">
        <f aca="false">IF(AND(ISNUMBER(F44),F44&gt;0,ISNUMBER(H44)),H44/F44,"")</f>
        <v/>
      </c>
      <c r="L44" s="27"/>
    </row>
    <row r="45" customFormat="false" ht="15" hidden="false" customHeight="false" outlineLevel="0" collapsed="false">
      <c r="A45" s="30"/>
      <c r="B45" s="27"/>
      <c r="C45" s="27"/>
      <c r="D45" s="27"/>
      <c r="E45" s="27"/>
      <c r="F45" s="31"/>
      <c r="G45" s="31"/>
      <c r="H45" s="31"/>
      <c r="I45" s="31"/>
      <c r="J45" s="29" t="str">
        <f aca="false">IF(AND(ISNUMBER(F45),F45&gt;0,ISNUMBER(G45)),G45/F45,"")</f>
        <v/>
      </c>
      <c r="K45" s="29" t="str">
        <f aca="false">IF(AND(ISNUMBER(F45),F45&gt;0,ISNUMBER(H45)),H45/F45,"")</f>
        <v/>
      </c>
      <c r="L45" s="27"/>
    </row>
    <row r="46" customFormat="false" ht="15" hidden="false" customHeight="false" outlineLevel="0" collapsed="false">
      <c r="A46" s="30"/>
      <c r="B46" s="27"/>
      <c r="C46" s="27"/>
      <c r="D46" s="27"/>
      <c r="E46" s="27"/>
      <c r="F46" s="31"/>
      <c r="G46" s="31"/>
      <c r="H46" s="31"/>
      <c r="I46" s="31"/>
      <c r="J46" s="29" t="str">
        <f aca="false">IF(AND(ISNUMBER(F46),F46&gt;0,ISNUMBER(G46)),G46/F46,"")</f>
        <v/>
      </c>
      <c r="K46" s="29" t="str">
        <f aca="false">IF(AND(ISNUMBER(F46),F46&gt;0,ISNUMBER(H46)),H46/F46,"")</f>
        <v/>
      </c>
      <c r="L46" s="27"/>
    </row>
    <row r="47" customFormat="false" ht="15" hidden="false" customHeight="false" outlineLevel="0" collapsed="false">
      <c r="A47" s="30"/>
      <c r="B47" s="27"/>
      <c r="C47" s="27"/>
      <c r="D47" s="27"/>
      <c r="E47" s="27"/>
      <c r="F47" s="31"/>
      <c r="G47" s="31"/>
      <c r="H47" s="31"/>
      <c r="I47" s="31"/>
      <c r="J47" s="29" t="str">
        <f aca="false">IF(AND(ISNUMBER(F47),F47&gt;0,ISNUMBER(G47)),G47/F47,"")</f>
        <v/>
      </c>
      <c r="K47" s="29" t="str">
        <f aca="false">IF(AND(ISNUMBER(F47),F47&gt;0,ISNUMBER(H47)),H47/F47,"")</f>
        <v/>
      </c>
      <c r="L47" s="27"/>
    </row>
    <row r="48" customFormat="false" ht="15" hidden="false" customHeight="false" outlineLevel="0" collapsed="false">
      <c r="A48" s="30"/>
      <c r="B48" s="27"/>
      <c r="C48" s="27"/>
      <c r="D48" s="27"/>
      <c r="E48" s="27"/>
      <c r="F48" s="31"/>
      <c r="G48" s="31"/>
      <c r="H48" s="31"/>
      <c r="I48" s="31"/>
      <c r="J48" s="29" t="str">
        <f aca="false">IF(AND(ISNUMBER(F48),F48&gt;0,ISNUMBER(G48)),G48/F48,"")</f>
        <v/>
      </c>
      <c r="K48" s="29" t="str">
        <f aca="false">IF(AND(ISNUMBER(F48),F48&gt;0,ISNUMBER(H48)),H48/F48,"")</f>
        <v/>
      </c>
      <c r="L48" s="27"/>
    </row>
    <row r="49" customFormat="false" ht="15" hidden="false" customHeight="false" outlineLevel="0" collapsed="false">
      <c r="A49" s="30"/>
      <c r="B49" s="27"/>
      <c r="C49" s="27"/>
      <c r="D49" s="27"/>
      <c r="E49" s="27"/>
      <c r="F49" s="31"/>
      <c r="G49" s="31"/>
      <c r="H49" s="31"/>
      <c r="I49" s="31"/>
      <c r="J49" s="29" t="str">
        <f aca="false">IF(AND(ISNUMBER(F49),F49&gt;0,ISNUMBER(G49)),G49/F49,"")</f>
        <v/>
      </c>
      <c r="K49" s="29" t="str">
        <f aca="false">IF(AND(ISNUMBER(F49),F49&gt;0,ISNUMBER(H49)),H49/F49,"")</f>
        <v/>
      </c>
      <c r="L49" s="27"/>
    </row>
    <row r="50" customFormat="false" ht="15" hidden="false" customHeight="false" outlineLevel="0" collapsed="false">
      <c r="A50" s="30"/>
      <c r="B50" s="27"/>
      <c r="C50" s="27"/>
      <c r="D50" s="27"/>
      <c r="E50" s="27"/>
      <c r="F50" s="31"/>
      <c r="G50" s="31"/>
      <c r="H50" s="31"/>
      <c r="I50" s="31"/>
      <c r="J50" s="29" t="str">
        <f aca="false">IF(AND(ISNUMBER(F50),F50&gt;0,ISNUMBER(G50)),G50/F50,"")</f>
        <v/>
      </c>
      <c r="K50" s="29" t="str">
        <f aca="false">IF(AND(ISNUMBER(F50),F50&gt;0,ISNUMBER(H50)),H50/F50,"")</f>
        <v/>
      </c>
      <c r="L50" s="27"/>
    </row>
    <row r="51" customFormat="false" ht="15" hidden="false" customHeight="false" outlineLevel="0" collapsed="false">
      <c r="A51" s="30"/>
      <c r="B51" s="27"/>
      <c r="C51" s="27"/>
      <c r="D51" s="27"/>
      <c r="E51" s="27"/>
      <c r="F51" s="31"/>
      <c r="G51" s="31"/>
      <c r="H51" s="31"/>
      <c r="I51" s="31"/>
      <c r="J51" s="29" t="str">
        <f aca="false">IF(AND(ISNUMBER(F51),F51&gt;0,ISNUMBER(G51)),G51/F51,"")</f>
        <v/>
      </c>
      <c r="K51" s="29" t="str">
        <f aca="false">IF(AND(ISNUMBER(F51),F51&gt;0,ISNUMBER(H51)),H51/F51,"")</f>
        <v/>
      </c>
      <c r="L51" s="27"/>
    </row>
    <row r="52" customFormat="false" ht="15" hidden="false" customHeight="false" outlineLevel="0" collapsed="false">
      <c r="A52" s="30"/>
      <c r="B52" s="27"/>
      <c r="C52" s="27"/>
      <c r="D52" s="27"/>
      <c r="E52" s="27"/>
      <c r="F52" s="31"/>
      <c r="G52" s="31"/>
      <c r="H52" s="31"/>
      <c r="I52" s="31"/>
      <c r="J52" s="29" t="str">
        <f aca="false">IF(AND(ISNUMBER(F52),F52&gt;0,ISNUMBER(G52)),G52/F52,"")</f>
        <v/>
      </c>
      <c r="K52" s="29" t="str">
        <f aca="false">IF(AND(ISNUMBER(F52),F52&gt;0,ISNUMBER(H52)),H52/F52,"")</f>
        <v/>
      </c>
      <c r="L52" s="27"/>
    </row>
    <row r="53" customFormat="false" ht="15" hidden="false" customHeight="false" outlineLevel="0" collapsed="false">
      <c r="A53" s="30"/>
      <c r="B53" s="27"/>
      <c r="C53" s="27"/>
      <c r="D53" s="27"/>
      <c r="E53" s="27"/>
      <c r="F53" s="31"/>
      <c r="G53" s="31"/>
      <c r="H53" s="31"/>
      <c r="I53" s="31"/>
      <c r="J53" s="29" t="str">
        <f aca="false">IF(AND(ISNUMBER(F53),F53&gt;0,ISNUMBER(G53)),G53/F53,"")</f>
        <v/>
      </c>
      <c r="K53" s="29" t="str">
        <f aca="false">IF(AND(ISNUMBER(F53),F53&gt;0,ISNUMBER(H53)),H53/F53,"")</f>
        <v/>
      </c>
      <c r="L53" s="27"/>
    </row>
    <row r="54" customFormat="false" ht="15" hidden="false" customHeight="false" outlineLevel="0" collapsed="false">
      <c r="A54" s="30"/>
      <c r="B54" s="27"/>
      <c r="C54" s="27"/>
      <c r="D54" s="27"/>
      <c r="E54" s="27"/>
      <c r="F54" s="31"/>
      <c r="G54" s="31"/>
      <c r="H54" s="31"/>
      <c r="I54" s="31"/>
      <c r="J54" s="29" t="str">
        <f aca="false">IF(AND(ISNUMBER(F54),F54&gt;0,ISNUMBER(G54)),G54/F54,"")</f>
        <v/>
      </c>
      <c r="K54" s="29" t="str">
        <f aca="false">IF(AND(ISNUMBER(F54),F54&gt;0,ISNUMBER(H54)),H54/F54,"")</f>
        <v/>
      </c>
      <c r="L54" s="27"/>
    </row>
    <row r="55" customFormat="false" ht="15" hidden="false" customHeight="false" outlineLevel="0" collapsed="false">
      <c r="A55" s="30"/>
      <c r="B55" s="27"/>
      <c r="C55" s="27"/>
      <c r="D55" s="27"/>
      <c r="E55" s="27"/>
      <c r="F55" s="31"/>
      <c r="G55" s="31"/>
      <c r="H55" s="31"/>
      <c r="I55" s="31"/>
      <c r="J55" s="29" t="str">
        <f aca="false">IF(AND(ISNUMBER(F55),F55&gt;0,ISNUMBER(G55)),G55/F55,"")</f>
        <v/>
      </c>
      <c r="K55" s="29" t="str">
        <f aca="false">IF(AND(ISNUMBER(F55),F55&gt;0,ISNUMBER(H55)),H55/F55,"")</f>
        <v/>
      </c>
      <c r="L55" s="27"/>
    </row>
    <row r="56" customFormat="false" ht="15" hidden="false" customHeight="false" outlineLevel="0" collapsed="false">
      <c r="A56" s="30"/>
      <c r="B56" s="27"/>
      <c r="C56" s="27"/>
      <c r="D56" s="27"/>
      <c r="E56" s="27"/>
      <c r="F56" s="31"/>
      <c r="G56" s="31"/>
      <c r="H56" s="31"/>
      <c r="I56" s="31"/>
      <c r="J56" s="29" t="str">
        <f aca="false">IF(AND(ISNUMBER(F56),F56&gt;0,ISNUMBER(G56)),G56/F56,"")</f>
        <v/>
      </c>
      <c r="K56" s="29" t="str">
        <f aca="false">IF(AND(ISNUMBER(F56),F56&gt;0,ISNUMBER(H56)),H56/F56,"")</f>
        <v/>
      </c>
      <c r="L56" s="27"/>
    </row>
    <row r="57" customFormat="false" ht="15" hidden="false" customHeight="false" outlineLevel="0" collapsed="false">
      <c r="A57" s="30"/>
      <c r="B57" s="27"/>
      <c r="C57" s="27"/>
      <c r="D57" s="27"/>
      <c r="E57" s="27"/>
      <c r="F57" s="31"/>
      <c r="G57" s="31"/>
      <c r="H57" s="31"/>
      <c r="I57" s="31"/>
      <c r="J57" s="29" t="str">
        <f aca="false">IF(AND(ISNUMBER(F57),F57&gt;0,ISNUMBER(G57)),G57/F57,"")</f>
        <v/>
      </c>
      <c r="K57" s="29" t="str">
        <f aca="false">IF(AND(ISNUMBER(F57),F57&gt;0,ISNUMBER(H57)),H57/F57,"")</f>
        <v/>
      </c>
      <c r="L57" s="27"/>
    </row>
    <row r="58" customFormat="false" ht="15" hidden="false" customHeight="false" outlineLevel="0" collapsed="false">
      <c r="A58" s="30"/>
      <c r="B58" s="27"/>
      <c r="C58" s="27"/>
      <c r="D58" s="27"/>
      <c r="E58" s="27"/>
      <c r="F58" s="31"/>
      <c r="G58" s="31"/>
      <c r="H58" s="31"/>
      <c r="I58" s="31"/>
      <c r="J58" s="29" t="str">
        <f aca="false">IF(AND(ISNUMBER(F58),F58&gt;0,ISNUMBER(G58)),G58/F58,"")</f>
        <v/>
      </c>
      <c r="K58" s="29" t="str">
        <f aca="false">IF(AND(ISNUMBER(F58),F58&gt;0,ISNUMBER(H58)),H58/F58,"")</f>
        <v/>
      </c>
      <c r="L58" s="27"/>
    </row>
    <row r="59" customFormat="false" ht="15" hidden="false" customHeight="false" outlineLevel="0" collapsed="false">
      <c r="A59" s="30"/>
      <c r="B59" s="27"/>
      <c r="C59" s="27"/>
      <c r="D59" s="27"/>
      <c r="E59" s="27"/>
      <c r="F59" s="31"/>
      <c r="G59" s="31"/>
      <c r="H59" s="31"/>
      <c r="I59" s="31"/>
      <c r="J59" s="29" t="str">
        <f aca="false">IF(AND(ISNUMBER(F59),F59&gt;0,ISNUMBER(G59)),G59/F59,"")</f>
        <v/>
      </c>
      <c r="K59" s="29" t="str">
        <f aca="false">IF(AND(ISNUMBER(F59),F59&gt;0,ISNUMBER(H59)),H59/F59,"")</f>
        <v/>
      </c>
      <c r="L59" s="27"/>
    </row>
    <row r="60" customFormat="false" ht="15" hidden="false" customHeight="false" outlineLevel="0" collapsed="false">
      <c r="A60" s="30"/>
      <c r="B60" s="27"/>
      <c r="C60" s="27"/>
      <c r="D60" s="27"/>
      <c r="E60" s="27"/>
      <c r="F60" s="31"/>
      <c r="G60" s="31"/>
      <c r="H60" s="31"/>
      <c r="I60" s="31"/>
      <c r="J60" s="29" t="str">
        <f aca="false">IF(AND(ISNUMBER(F60),F60&gt;0,ISNUMBER(G60)),G60/F60,"")</f>
        <v/>
      </c>
      <c r="K60" s="29" t="str">
        <f aca="false">IF(AND(ISNUMBER(F60),F60&gt;0,ISNUMBER(H60)),H60/F60,"")</f>
        <v/>
      </c>
      <c r="L60" s="27"/>
    </row>
    <row r="61" customFormat="false" ht="15" hidden="false" customHeight="false" outlineLevel="0" collapsed="false">
      <c r="A61" s="30"/>
      <c r="B61" s="27"/>
      <c r="C61" s="27"/>
      <c r="D61" s="27"/>
      <c r="E61" s="27"/>
      <c r="F61" s="31"/>
      <c r="G61" s="31"/>
      <c r="H61" s="31"/>
      <c r="I61" s="31"/>
      <c r="J61" s="29" t="str">
        <f aca="false">IF(AND(ISNUMBER(F61),F61&gt;0,ISNUMBER(G61)),G61/F61,"")</f>
        <v/>
      </c>
      <c r="K61" s="29" t="str">
        <f aca="false">IF(AND(ISNUMBER(F61),F61&gt;0,ISNUMBER(H61)),H61/F61,"")</f>
        <v/>
      </c>
      <c r="L61" s="27"/>
    </row>
    <row r="62" customFormat="false" ht="15" hidden="false" customHeight="false" outlineLevel="0" collapsed="false">
      <c r="A62" s="30"/>
      <c r="B62" s="27"/>
      <c r="C62" s="27"/>
      <c r="D62" s="27"/>
      <c r="E62" s="27"/>
      <c r="F62" s="31"/>
      <c r="G62" s="31"/>
      <c r="H62" s="31"/>
      <c r="I62" s="31"/>
      <c r="J62" s="29" t="str">
        <f aca="false">IF(AND(ISNUMBER(F62),F62&gt;0,ISNUMBER(G62)),G62/F62,"")</f>
        <v/>
      </c>
      <c r="K62" s="29" t="str">
        <f aca="false">IF(AND(ISNUMBER(F62),F62&gt;0,ISNUMBER(H62)),H62/F62,"")</f>
        <v/>
      </c>
      <c r="L62" s="27"/>
    </row>
    <row r="63" customFormat="false" ht="15" hidden="false" customHeight="false" outlineLevel="0" collapsed="false">
      <c r="A63" s="30"/>
      <c r="B63" s="27"/>
      <c r="C63" s="27"/>
      <c r="D63" s="27"/>
      <c r="E63" s="27"/>
      <c r="F63" s="31"/>
      <c r="G63" s="31"/>
      <c r="H63" s="31"/>
      <c r="I63" s="31"/>
      <c r="J63" s="29" t="str">
        <f aca="false">IF(AND(ISNUMBER(F63),F63&gt;0,ISNUMBER(G63)),G63/F63,"")</f>
        <v/>
      </c>
      <c r="K63" s="29" t="str">
        <f aca="false">IF(AND(ISNUMBER(F63),F63&gt;0,ISNUMBER(H63)),H63/F63,"")</f>
        <v/>
      </c>
      <c r="L63" s="27"/>
    </row>
    <row r="64" customFormat="false" ht="15" hidden="false" customHeight="false" outlineLevel="0" collapsed="false">
      <c r="A64" s="30"/>
      <c r="B64" s="27"/>
      <c r="C64" s="27"/>
      <c r="D64" s="27"/>
      <c r="E64" s="27"/>
      <c r="F64" s="31"/>
      <c r="G64" s="31"/>
      <c r="H64" s="31"/>
      <c r="I64" s="31"/>
      <c r="J64" s="29" t="str">
        <f aca="false">IF(AND(ISNUMBER(F64),F64&gt;0,ISNUMBER(G64)),G64/F64,"")</f>
        <v/>
      </c>
      <c r="K64" s="29" t="str">
        <f aca="false">IF(AND(ISNUMBER(F64),F64&gt;0,ISNUMBER(H64)),H64/F64,"")</f>
        <v/>
      </c>
      <c r="L64" s="27"/>
    </row>
    <row r="65" customFormat="false" ht="15" hidden="false" customHeight="false" outlineLevel="0" collapsed="false">
      <c r="A65" s="30"/>
      <c r="B65" s="27"/>
      <c r="C65" s="27"/>
      <c r="D65" s="27"/>
      <c r="E65" s="27"/>
      <c r="F65" s="31"/>
      <c r="G65" s="31"/>
      <c r="H65" s="31"/>
      <c r="I65" s="31"/>
      <c r="J65" s="29" t="str">
        <f aca="false">IF(AND(ISNUMBER(F65),F65&gt;0,ISNUMBER(G65)),G65/F65,"")</f>
        <v/>
      </c>
      <c r="K65" s="29" t="str">
        <f aca="false">IF(AND(ISNUMBER(F65),F65&gt;0,ISNUMBER(H65)),H65/F65,"")</f>
        <v/>
      </c>
      <c r="L65" s="27"/>
    </row>
    <row r="66" customFormat="false" ht="15" hidden="false" customHeight="false" outlineLevel="0" collapsed="false">
      <c r="A66" s="30"/>
      <c r="B66" s="27"/>
      <c r="C66" s="27"/>
      <c r="D66" s="27"/>
      <c r="E66" s="27"/>
      <c r="F66" s="31"/>
      <c r="G66" s="31"/>
      <c r="H66" s="31"/>
      <c r="I66" s="31"/>
      <c r="J66" s="29" t="str">
        <f aca="false">IF(AND(ISNUMBER(F66),F66&gt;0,ISNUMBER(G66)),G66/F66,"")</f>
        <v/>
      </c>
      <c r="K66" s="29" t="str">
        <f aca="false">IF(AND(ISNUMBER(F66),F66&gt;0,ISNUMBER(H66)),H66/F66,"")</f>
        <v/>
      </c>
      <c r="L66" s="27"/>
    </row>
    <row r="67" customFormat="false" ht="15" hidden="false" customHeight="false" outlineLevel="0" collapsed="false">
      <c r="A67" s="30"/>
      <c r="B67" s="27"/>
      <c r="C67" s="27"/>
      <c r="D67" s="27"/>
      <c r="E67" s="27"/>
      <c r="F67" s="31"/>
      <c r="G67" s="31"/>
      <c r="H67" s="31"/>
      <c r="I67" s="31"/>
      <c r="J67" s="29" t="str">
        <f aca="false">IF(AND(ISNUMBER(F67),F67&gt;0,ISNUMBER(G67)),G67/F67,"")</f>
        <v/>
      </c>
      <c r="K67" s="29" t="str">
        <f aca="false">IF(AND(ISNUMBER(F67),F67&gt;0,ISNUMBER(H67)),H67/F67,"")</f>
        <v/>
      </c>
      <c r="L67" s="27"/>
    </row>
    <row r="68" customFormat="false" ht="15" hidden="false" customHeight="false" outlineLevel="0" collapsed="false">
      <c r="A68" s="30"/>
      <c r="B68" s="27"/>
      <c r="C68" s="27"/>
      <c r="D68" s="27"/>
      <c r="E68" s="27"/>
      <c r="F68" s="31"/>
      <c r="G68" s="31"/>
      <c r="H68" s="31"/>
      <c r="I68" s="31"/>
      <c r="J68" s="29" t="str">
        <f aca="false">IF(AND(ISNUMBER(F68),F68&gt;0,ISNUMBER(G68)),G68/F68,"")</f>
        <v/>
      </c>
      <c r="K68" s="29" t="str">
        <f aca="false">IF(AND(ISNUMBER(F68),F68&gt;0,ISNUMBER(H68)),H68/F68,"")</f>
        <v/>
      </c>
      <c r="L68" s="27"/>
    </row>
    <row r="69" customFormat="false" ht="15" hidden="false" customHeight="false" outlineLevel="0" collapsed="false">
      <c r="A69" s="30"/>
      <c r="B69" s="27"/>
      <c r="C69" s="27"/>
      <c r="D69" s="27"/>
      <c r="E69" s="27"/>
      <c r="F69" s="31"/>
      <c r="G69" s="31"/>
      <c r="H69" s="31"/>
      <c r="I69" s="31"/>
      <c r="J69" s="29" t="str">
        <f aca="false">IF(AND(ISNUMBER(F69),F69&gt;0,ISNUMBER(G69)),G69/F69,"")</f>
        <v/>
      </c>
      <c r="K69" s="29" t="str">
        <f aca="false">IF(AND(ISNUMBER(F69),F69&gt;0,ISNUMBER(H69)),H69/F69,"")</f>
        <v/>
      </c>
      <c r="L69" s="27"/>
    </row>
    <row r="70" customFormat="false" ht="15" hidden="false" customHeight="false" outlineLevel="0" collapsed="false">
      <c r="A70" s="30"/>
      <c r="B70" s="27"/>
      <c r="C70" s="27"/>
      <c r="D70" s="27"/>
      <c r="E70" s="27"/>
      <c r="F70" s="31"/>
      <c r="G70" s="31"/>
      <c r="H70" s="31"/>
      <c r="I70" s="31"/>
      <c r="J70" s="29" t="str">
        <f aca="false">IF(AND(ISNUMBER(F70),F70&gt;0,ISNUMBER(G70)),G70/F70,"")</f>
        <v/>
      </c>
      <c r="K70" s="29" t="str">
        <f aca="false">IF(AND(ISNUMBER(F70),F70&gt;0,ISNUMBER(H70)),H70/F70,"")</f>
        <v/>
      </c>
      <c r="L70" s="27"/>
    </row>
    <row r="71" customFormat="false" ht="15" hidden="false" customHeight="false" outlineLevel="0" collapsed="false">
      <c r="A71" s="30"/>
      <c r="B71" s="27"/>
      <c r="C71" s="27"/>
      <c r="D71" s="27"/>
      <c r="E71" s="27"/>
      <c r="F71" s="31"/>
      <c r="G71" s="31"/>
      <c r="H71" s="31"/>
      <c r="I71" s="31"/>
      <c r="J71" s="29" t="str">
        <f aca="false">IF(AND(ISNUMBER(F71),F71&gt;0,ISNUMBER(G71)),G71/F71,"")</f>
        <v/>
      </c>
      <c r="K71" s="29" t="str">
        <f aca="false">IF(AND(ISNUMBER(F71),F71&gt;0,ISNUMBER(H71)),H71/F71,"")</f>
        <v/>
      </c>
      <c r="L71" s="27"/>
    </row>
    <row r="72" customFormat="false" ht="15" hidden="false" customHeight="false" outlineLevel="0" collapsed="false">
      <c r="A72" s="30"/>
      <c r="B72" s="27"/>
      <c r="C72" s="27"/>
      <c r="D72" s="27"/>
      <c r="E72" s="27"/>
      <c r="F72" s="31"/>
      <c r="G72" s="31"/>
      <c r="H72" s="31"/>
      <c r="I72" s="31"/>
      <c r="J72" s="29" t="str">
        <f aca="false">IF(AND(ISNUMBER(F72),F72&gt;0,ISNUMBER(G72)),G72/F72,"")</f>
        <v/>
      </c>
      <c r="K72" s="29" t="str">
        <f aca="false">IF(AND(ISNUMBER(F72),F72&gt;0,ISNUMBER(H72)),H72/F72,"")</f>
        <v/>
      </c>
      <c r="L72" s="27"/>
    </row>
    <row r="73" customFormat="false" ht="15" hidden="false" customHeight="false" outlineLevel="0" collapsed="false">
      <c r="A73" s="30"/>
      <c r="B73" s="27"/>
      <c r="C73" s="27"/>
      <c r="D73" s="27"/>
      <c r="E73" s="27"/>
      <c r="F73" s="31"/>
      <c r="G73" s="31"/>
      <c r="H73" s="31"/>
      <c r="I73" s="31"/>
      <c r="J73" s="29" t="str">
        <f aca="false">IF(AND(ISNUMBER(F73),F73&gt;0,ISNUMBER(G73)),G73/F73,"")</f>
        <v/>
      </c>
      <c r="K73" s="29" t="str">
        <f aca="false">IF(AND(ISNUMBER(F73),F73&gt;0,ISNUMBER(H73)),H73/F73,"")</f>
        <v/>
      </c>
      <c r="L73" s="27"/>
    </row>
    <row r="74" customFormat="false" ht="15" hidden="false" customHeight="false" outlineLevel="0" collapsed="false">
      <c r="A74" s="30"/>
      <c r="B74" s="27"/>
      <c r="C74" s="27"/>
      <c r="D74" s="27"/>
      <c r="E74" s="27"/>
      <c r="F74" s="31"/>
      <c r="G74" s="31"/>
      <c r="H74" s="31"/>
      <c r="I74" s="31"/>
      <c r="J74" s="29" t="str">
        <f aca="false">IF(AND(ISNUMBER(F74),F74&gt;0,ISNUMBER(G74)),G74/F74,"")</f>
        <v/>
      </c>
      <c r="K74" s="29" t="str">
        <f aca="false">IF(AND(ISNUMBER(F74),F74&gt;0,ISNUMBER(H74)),H74/F74,"")</f>
        <v/>
      </c>
      <c r="L74" s="27"/>
    </row>
    <row r="75" customFormat="false" ht="15" hidden="false" customHeight="false" outlineLevel="0" collapsed="false">
      <c r="A75" s="30"/>
      <c r="B75" s="27"/>
      <c r="C75" s="27"/>
      <c r="D75" s="27"/>
      <c r="E75" s="27"/>
      <c r="F75" s="31"/>
      <c r="G75" s="31"/>
      <c r="H75" s="31"/>
      <c r="I75" s="31"/>
      <c r="J75" s="29" t="str">
        <f aca="false">IF(AND(ISNUMBER(F75),F75&gt;0,ISNUMBER(G75)),G75/F75,"")</f>
        <v/>
      </c>
      <c r="K75" s="29" t="str">
        <f aca="false">IF(AND(ISNUMBER(F75),F75&gt;0,ISNUMBER(H75)),H75/F75,"")</f>
        <v/>
      </c>
      <c r="L75" s="27"/>
    </row>
    <row r="76" customFormat="false" ht="15" hidden="false" customHeight="false" outlineLevel="0" collapsed="false">
      <c r="A76" s="30"/>
      <c r="B76" s="27"/>
      <c r="C76" s="27"/>
      <c r="D76" s="27"/>
      <c r="E76" s="27"/>
      <c r="F76" s="31"/>
      <c r="G76" s="31"/>
      <c r="H76" s="31"/>
      <c r="I76" s="31"/>
      <c r="J76" s="29" t="str">
        <f aca="false">IF(AND(ISNUMBER(F76),F76&gt;0,ISNUMBER(G76)),G76/F76,"")</f>
        <v/>
      </c>
      <c r="K76" s="29" t="str">
        <f aca="false">IF(AND(ISNUMBER(F76),F76&gt;0,ISNUMBER(H76)),H76/F76,"")</f>
        <v/>
      </c>
      <c r="L76" s="27"/>
    </row>
    <row r="77" customFormat="false" ht="15" hidden="false" customHeight="false" outlineLevel="0" collapsed="false">
      <c r="A77" s="30"/>
      <c r="B77" s="27"/>
      <c r="C77" s="27"/>
      <c r="D77" s="27"/>
      <c r="E77" s="27"/>
      <c r="F77" s="31"/>
      <c r="G77" s="31"/>
      <c r="H77" s="31"/>
      <c r="I77" s="31"/>
      <c r="J77" s="29" t="str">
        <f aca="false">IF(AND(ISNUMBER(F77),F77&gt;0,ISNUMBER(G77)),G77/F77,"")</f>
        <v/>
      </c>
      <c r="K77" s="29" t="str">
        <f aca="false">IF(AND(ISNUMBER(F77),F77&gt;0,ISNUMBER(H77)),H77/F77,"")</f>
        <v/>
      </c>
      <c r="L77" s="27"/>
    </row>
    <row r="78" customFormat="false" ht="15" hidden="false" customHeight="false" outlineLevel="0" collapsed="false">
      <c r="A78" s="30"/>
      <c r="B78" s="27"/>
      <c r="C78" s="27"/>
      <c r="D78" s="27"/>
      <c r="E78" s="27"/>
      <c r="F78" s="31"/>
      <c r="G78" s="31"/>
      <c r="H78" s="31"/>
      <c r="I78" s="31"/>
      <c r="J78" s="29" t="str">
        <f aca="false">IF(AND(ISNUMBER(F78),F78&gt;0,ISNUMBER(G78)),G78/F78,"")</f>
        <v/>
      </c>
      <c r="K78" s="29" t="str">
        <f aca="false">IF(AND(ISNUMBER(F78),F78&gt;0,ISNUMBER(H78)),H78/F78,"")</f>
        <v/>
      </c>
      <c r="L78" s="27"/>
    </row>
    <row r="79" customFormat="false" ht="15" hidden="false" customHeight="false" outlineLevel="0" collapsed="false">
      <c r="A79" s="30"/>
      <c r="B79" s="27"/>
      <c r="C79" s="27"/>
      <c r="D79" s="27"/>
      <c r="E79" s="27"/>
      <c r="F79" s="31"/>
      <c r="G79" s="31"/>
      <c r="H79" s="31"/>
      <c r="I79" s="31"/>
      <c r="J79" s="29" t="str">
        <f aca="false">IF(AND(ISNUMBER(F79),F79&gt;0,ISNUMBER(G79)),G79/F79,"")</f>
        <v/>
      </c>
      <c r="K79" s="29" t="str">
        <f aca="false">IF(AND(ISNUMBER(F79),F79&gt;0,ISNUMBER(H79)),H79/F79,"")</f>
        <v/>
      </c>
      <c r="L79" s="27"/>
    </row>
    <row r="80" customFormat="false" ht="15" hidden="false" customHeight="false" outlineLevel="0" collapsed="false">
      <c r="A80" s="30"/>
      <c r="B80" s="27"/>
      <c r="C80" s="27"/>
      <c r="D80" s="27"/>
      <c r="E80" s="27"/>
      <c r="F80" s="31"/>
      <c r="G80" s="31"/>
      <c r="H80" s="31"/>
      <c r="I80" s="31"/>
      <c r="J80" s="29" t="str">
        <f aca="false">IF(AND(ISNUMBER(F80),F80&gt;0,ISNUMBER(G80)),G80/F80,"")</f>
        <v/>
      </c>
      <c r="K80" s="29" t="str">
        <f aca="false">IF(AND(ISNUMBER(F80),F80&gt;0,ISNUMBER(H80)),H80/F80,"")</f>
        <v/>
      </c>
      <c r="L80" s="27"/>
    </row>
    <row r="81" customFormat="false" ht="15" hidden="false" customHeight="false" outlineLevel="0" collapsed="false">
      <c r="A81" s="30"/>
      <c r="B81" s="27"/>
      <c r="C81" s="27"/>
      <c r="D81" s="27"/>
      <c r="E81" s="27"/>
      <c r="F81" s="31"/>
      <c r="G81" s="31"/>
      <c r="H81" s="31"/>
      <c r="I81" s="31"/>
      <c r="J81" s="29" t="str">
        <f aca="false">IF(AND(ISNUMBER(F81),F81&gt;0,ISNUMBER(G81)),G81/F81,"")</f>
        <v/>
      </c>
      <c r="K81" s="29" t="str">
        <f aca="false">IF(AND(ISNUMBER(F81),F81&gt;0,ISNUMBER(H81)),H81/F81,"")</f>
        <v/>
      </c>
      <c r="L81" s="27"/>
    </row>
    <row r="82" customFormat="false" ht="15" hidden="false" customHeight="false" outlineLevel="0" collapsed="false">
      <c r="A82" s="30"/>
      <c r="B82" s="27"/>
      <c r="C82" s="27"/>
      <c r="D82" s="27"/>
      <c r="E82" s="27"/>
      <c r="F82" s="31"/>
      <c r="G82" s="31"/>
      <c r="H82" s="31"/>
      <c r="I82" s="31"/>
      <c r="J82" s="29" t="str">
        <f aca="false">IF(AND(ISNUMBER(F82),F82&gt;0,ISNUMBER(G82)),G82/F82,"")</f>
        <v/>
      </c>
      <c r="K82" s="29" t="str">
        <f aca="false">IF(AND(ISNUMBER(F82),F82&gt;0,ISNUMBER(H82)),H82/F82,"")</f>
        <v/>
      </c>
      <c r="L82" s="27"/>
    </row>
    <row r="83" customFormat="false" ht="15" hidden="false" customHeight="false" outlineLevel="0" collapsed="false">
      <c r="A83" s="30"/>
      <c r="B83" s="27"/>
      <c r="C83" s="27"/>
      <c r="D83" s="27"/>
      <c r="E83" s="27"/>
      <c r="F83" s="31"/>
      <c r="G83" s="31"/>
      <c r="H83" s="31"/>
      <c r="I83" s="31"/>
      <c r="J83" s="29" t="str">
        <f aca="false">IF(AND(ISNUMBER(F83),F83&gt;0,ISNUMBER(G83)),G83/F83,"")</f>
        <v/>
      </c>
      <c r="K83" s="29" t="str">
        <f aca="false">IF(AND(ISNUMBER(F83),F83&gt;0,ISNUMBER(H83)),H83/F83,"")</f>
        <v/>
      </c>
      <c r="L83" s="27"/>
    </row>
    <row r="84" customFormat="false" ht="15" hidden="false" customHeight="false" outlineLevel="0" collapsed="false">
      <c r="A84" s="30"/>
      <c r="B84" s="27"/>
      <c r="C84" s="27"/>
      <c r="D84" s="27"/>
      <c r="E84" s="27"/>
      <c r="F84" s="31"/>
      <c r="G84" s="31"/>
      <c r="H84" s="31"/>
      <c r="I84" s="31"/>
      <c r="J84" s="29" t="str">
        <f aca="false">IF(AND(ISNUMBER(F84),F84&gt;0,ISNUMBER(G84)),G84/F84,"")</f>
        <v/>
      </c>
      <c r="K84" s="29" t="str">
        <f aca="false">IF(AND(ISNUMBER(F84),F84&gt;0,ISNUMBER(H84)),H84/F84,"")</f>
        <v/>
      </c>
      <c r="L84" s="27"/>
    </row>
    <row r="85" customFormat="false" ht="15" hidden="false" customHeight="false" outlineLevel="0" collapsed="false">
      <c r="A85" s="30"/>
      <c r="B85" s="27"/>
      <c r="C85" s="27"/>
      <c r="D85" s="27"/>
      <c r="E85" s="27"/>
      <c r="F85" s="31"/>
      <c r="G85" s="31"/>
      <c r="H85" s="31"/>
      <c r="I85" s="31"/>
      <c r="J85" s="29" t="str">
        <f aca="false">IF(AND(ISNUMBER(F85),F85&gt;0,ISNUMBER(G85)),G85/F85,"")</f>
        <v/>
      </c>
      <c r="K85" s="29" t="str">
        <f aca="false">IF(AND(ISNUMBER(F85),F85&gt;0,ISNUMBER(H85)),H85/F85,"")</f>
        <v/>
      </c>
      <c r="L85" s="27"/>
    </row>
    <row r="86" customFormat="false" ht="15" hidden="false" customHeight="false" outlineLevel="0" collapsed="false">
      <c r="A86" s="30"/>
      <c r="B86" s="27"/>
      <c r="C86" s="27"/>
      <c r="D86" s="27"/>
      <c r="E86" s="27"/>
      <c r="F86" s="31"/>
      <c r="G86" s="31"/>
      <c r="H86" s="31"/>
      <c r="I86" s="31"/>
      <c r="J86" s="29" t="str">
        <f aca="false">IF(AND(ISNUMBER(F86),F86&gt;0,ISNUMBER(G86)),G86/F86,"")</f>
        <v/>
      </c>
      <c r="K86" s="29" t="str">
        <f aca="false">IF(AND(ISNUMBER(F86),F86&gt;0,ISNUMBER(H86)),H86/F86,"")</f>
        <v/>
      </c>
      <c r="L86" s="27"/>
    </row>
    <row r="87" customFormat="false" ht="15" hidden="false" customHeight="false" outlineLevel="0" collapsed="false">
      <c r="A87" s="30"/>
      <c r="B87" s="27"/>
      <c r="C87" s="27"/>
      <c r="D87" s="27"/>
      <c r="E87" s="27"/>
      <c r="F87" s="31"/>
      <c r="G87" s="31"/>
      <c r="H87" s="31"/>
      <c r="I87" s="31"/>
      <c r="J87" s="29" t="str">
        <f aca="false">IF(AND(ISNUMBER(F87),F87&gt;0,ISNUMBER(G87)),G87/F87,"")</f>
        <v/>
      </c>
      <c r="K87" s="29" t="str">
        <f aca="false">IF(AND(ISNUMBER(F87),F87&gt;0,ISNUMBER(H87)),H87/F87,"")</f>
        <v/>
      </c>
      <c r="L87" s="27"/>
    </row>
    <row r="88" customFormat="false" ht="15" hidden="false" customHeight="false" outlineLevel="0" collapsed="false">
      <c r="A88" s="30"/>
      <c r="B88" s="27"/>
      <c r="C88" s="27"/>
      <c r="D88" s="27"/>
      <c r="E88" s="27"/>
      <c r="F88" s="31"/>
      <c r="G88" s="31"/>
      <c r="H88" s="31"/>
      <c r="I88" s="31"/>
      <c r="J88" s="29" t="str">
        <f aca="false">IF(AND(ISNUMBER(F88),F88&gt;0,ISNUMBER(G88)),G88/F88,"")</f>
        <v/>
      </c>
      <c r="K88" s="29" t="str">
        <f aca="false">IF(AND(ISNUMBER(F88),F88&gt;0,ISNUMBER(H88)),H88/F88,"")</f>
        <v/>
      </c>
      <c r="L88" s="27"/>
    </row>
    <row r="89" customFormat="false" ht="15" hidden="false" customHeight="false" outlineLevel="0" collapsed="false">
      <c r="A89" s="30"/>
      <c r="B89" s="27"/>
      <c r="C89" s="27"/>
      <c r="D89" s="27"/>
      <c r="E89" s="27"/>
      <c r="F89" s="31"/>
      <c r="G89" s="31"/>
      <c r="H89" s="31"/>
      <c r="I89" s="31"/>
      <c r="J89" s="29" t="str">
        <f aca="false">IF(AND(ISNUMBER(F89),F89&gt;0,ISNUMBER(G89)),G89/F89,"")</f>
        <v/>
      </c>
      <c r="K89" s="29" t="str">
        <f aca="false">IF(AND(ISNUMBER(F89),F89&gt;0,ISNUMBER(H89)),H89/F89,"")</f>
        <v/>
      </c>
      <c r="L89" s="27"/>
    </row>
    <row r="90" customFormat="false" ht="15" hidden="false" customHeight="false" outlineLevel="0" collapsed="false">
      <c r="A90" s="30"/>
      <c r="B90" s="27"/>
      <c r="C90" s="27"/>
      <c r="D90" s="27"/>
      <c r="E90" s="27"/>
      <c r="F90" s="31"/>
      <c r="G90" s="31"/>
      <c r="H90" s="31"/>
      <c r="I90" s="31"/>
      <c r="J90" s="29" t="str">
        <f aca="false">IF(AND(ISNUMBER(F90),F90&gt;0,ISNUMBER(G90)),G90/F90,"")</f>
        <v/>
      </c>
      <c r="K90" s="29" t="str">
        <f aca="false">IF(AND(ISNUMBER(F90),F90&gt;0,ISNUMBER(H90)),H90/F90,"")</f>
        <v/>
      </c>
      <c r="L90" s="27"/>
    </row>
    <row r="91" customFormat="false" ht="15" hidden="false" customHeight="false" outlineLevel="0" collapsed="false">
      <c r="A91" s="30"/>
      <c r="B91" s="27"/>
      <c r="C91" s="27"/>
      <c r="D91" s="27"/>
      <c r="E91" s="27"/>
      <c r="F91" s="31"/>
      <c r="G91" s="31"/>
      <c r="H91" s="31"/>
      <c r="I91" s="31"/>
      <c r="J91" s="29" t="str">
        <f aca="false">IF(AND(ISNUMBER(F91),F91&gt;0,ISNUMBER(G91)),G91/F91,"")</f>
        <v/>
      </c>
      <c r="K91" s="29" t="str">
        <f aca="false">IF(AND(ISNUMBER(F91),F91&gt;0,ISNUMBER(H91)),H91/F91,"")</f>
        <v/>
      </c>
      <c r="L91" s="27"/>
    </row>
    <row r="92" customFormat="false" ht="15" hidden="false" customHeight="false" outlineLevel="0" collapsed="false">
      <c r="A92" s="30"/>
      <c r="B92" s="27"/>
      <c r="C92" s="27"/>
      <c r="D92" s="27"/>
      <c r="E92" s="27"/>
      <c r="F92" s="31"/>
      <c r="G92" s="31"/>
      <c r="H92" s="31"/>
      <c r="I92" s="31"/>
      <c r="J92" s="29" t="str">
        <f aca="false">IF(AND(ISNUMBER(F92),F92&gt;0,ISNUMBER(G92)),G92/F92,"")</f>
        <v/>
      </c>
      <c r="K92" s="29" t="str">
        <f aca="false">IF(AND(ISNUMBER(F92),F92&gt;0,ISNUMBER(H92)),H92/F92,"")</f>
        <v/>
      </c>
      <c r="L92" s="27"/>
    </row>
    <row r="93" customFormat="false" ht="15" hidden="false" customHeight="false" outlineLevel="0" collapsed="false">
      <c r="A93" s="30"/>
      <c r="B93" s="27"/>
      <c r="C93" s="27"/>
      <c r="D93" s="27"/>
      <c r="E93" s="27"/>
      <c r="F93" s="31"/>
      <c r="G93" s="31"/>
      <c r="H93" s="31"/>
      <c r="I93" s="31"/>
      <c r="J93" s="29" t="str">
        <f aca="false">IF(AND(ISNUMBER(F93),F93&gt;0,ISNUMBER(G93)),G93/F93,"")</f>
        <v/>
      </c>
      <c r="K93" s="29" t="str">
        <f aca="false">IF(AND(ISNUMBER(F93),F93&gt;0,ISNUMBER(H93)),H93/F93,"")</f>
        <v/>
      </c>
      <c r="L93" s="27"/>
    </row>
    <row r="94" customFormat="false" ht="15" hidden="false" customHeight="false" outlineLevel="0" collapsed="false">
      <c r="A94" s="30"/>
      <c r="B94" s="27"/>
      <c r="C94" s="27"/>
      <c r="D94" s="27"/>
      <c r="E94" s="27"/>
      <c r="F94" s="31"/>
      <c r="G94" s="31"/>
      <c r="H94" s="31"/>
      <c r="I94" s="31"/>
      <c r="J94" s="29" t="str">
        <f aca="false">IF(AND(ISNUMBER(F94),F94&gt;0,ISNUMBER(G94)),G94/F94,"")</f>
        <v/>
      </c>
      <c r="K94" s="29" t="str">
        <f aca="false">IF(AND(ISNUMBER(F94),F94&gt;0,ISNUMBER(H94)),H94/F94,"")</f>
        <v/>
      </c>
      <c r="L94" s="27"/>
    </row>
    <row r="95" customFormat="false" ht="15" hidden="false" customHeight="false" outlineLevel="0" collapsed="false">
      <c r="A95" s="30"/>
      <c r="B95" s="27"/>
      <c r="C95" s="27"/>
      <c r="D95" s="27"/>
      <c r="E95" s="27"/>
      <c r="F95" s="31"/>
      <c r="G95" s="31"/>
      <c r="H95" s="31"/>
      <c r="I95" s="31"/>
      <c r="J95" s="29" t="str">
        <f aca="false">IF(AND(ISNUMBER(F95),F95&gt;0,ISNUMBER(G95)),G95/F95,"")</f>
        <v/>
      </c>
      <c r="K95" s="29" t="str">
        <f aca="false">IF(AND(ISNUMBER(F95),F95&gt;0,ISNUMBER(H95)),H95/F95,"")</f>
        <v/>
      </c>
      <c r="L95" s="27"/>
    </row>
    <row r="96" customFormat="false" ht="15" hidden="false" customHeight="false" outlineLevel="0" collapsed="false">
      <c r="A96" s="30"/>
      <c r="B96" s="27"/>
      <c r="C96" s="27"/>
      <c r="D96" s="27"/>
      <c r="E96" s="27"/>
      <c r="F96" s="31"/>
      <c r="G96" s="31"/>
      <c r="H96" s="31"/>
      <c r="I96" s="31"/>
      <c r="J96" s="29" t="str">
        <f aca="false">IF(AND(ISNUMBER(F96),F96&gt;0,ISNUMBER(G96)),G96/F96,"")</f>
        <v/>
      </c>
      <c r="K96" s="29" t="str">
        <f aca="false">IF(AND(ISNUMBER(F96),F96&gt;0,ISNUMBER(H96)),H96/F96,"")</f>
        <v/>
      </c>
      <c r="L96" s="27"/>
    </row>
    <row r="97" customFormat="false" ht="15" hidden="false" customHeight="false" outlineLevel="0" collapsed="false">
      <c r="A97" s="30"/>
      <c r="B97" s="27"/>
      <c r="C97" s="27"/>
      <c r="D97" s="27"/>
      <c r="E97" s="27"/>
      <c r="F97" s="31"/>
      <c r="G97" s="31"/>
      <c r="H97" s="31"/>
      <c r="I97" s="31"/>
      <c r="J97" s="29" t="str">
        <f aca="false">IF(AND(ISNUMBER(F97),F97&gt;0,ISNUMBER(G97)),G97/F97,"")</f>
        <v/>
      </c>
      <c r="K97" s="29" t="str">
        <f aca="false">IF(AND(ISNUMBER(F97),F97&gt;0,ISNUMBER(H97)),H97/F97,"")</f>
        <v/>
      </c>
      <c r="L97" s="27"/>
    </row>
    <row r="98" customFormat="false" ht="15" hidden="false" customHeight="false" outlineLevel="0" collapsed="false">
      <c r="A98" s="30"/>
      <c r="B98" s="27"/>
      <c r="C98" s="27"/>
      <c r="D98" s="27"/>
      <c r="E98" s="27"/>
      <c r="F98" s="31"/>
      <c r="G98" s="31"/>
      <c r="H98" s="31"/>
      <c r="I98" s="31"/>
      <c r="J98" s="29" t="str">
        <f aca="false">IF(AND(ISNUMBER(F98),F98&gt;0,ISNUMBER(G98)),G98/F98,"")</f>
        <v/>
      </c>
      <c r="K98" s="29" t="str">
        <f aca="false">IF(AND(ISNUMBER(F98),F98&gt;0,ISNUMBER(H98)),H98/F98,"")</f>
        <v/>
      </c>
      <c r="L98" s="27"/>
    </row>
    <row r="99" customFormat="false" ht="15" hidden="false" customHeight="false" outlineLevel="0" collapsed="false">
      <c r="A99" s="30"/>
      <c r="B99" s="27"/>
      <c r="C99" s="27"/>
      <c r="D99" s="27"/>
      <c r="E99" s="27"/>
      <c r="F99" s="31"/>
      <c r="G99" s="31"/>
      <c r="H99" s="31"/>
      <c r="I99" s="31"/>
      <c r="J99" s="29" t="str">
        <f aca="false">IF(AND(ISNUMBER(F99),F99&gt;0,ISNUMBER(G99)),G99/F99,"")</f>
        <v/>
      </c>
      <c r="K99" s="29" t="str">
        <f aca="false">IF(AND(ISNUMBER(F99),F99&gt;0,ISNUMBER(H99)),H99/F99,"")</f>
        <v/>
      </c>
      <c r="L99" s="27"/>
    </row>
    <row r="100" customFormat="false" ht="15" hidden="false" customHeight="false" outlineLevel="0" collapsed="false">
      <c r="A100" s="30"/>
      <c r="B100" s="27"/>
      <c r="C100" s="27"/>
      <c r="D100" s="27"/>
      <c r="E100" s="27"/>
      <c r="F100" s="31"/>
      <c r="G100" s="31"/>
      <c r="H100" s="31"/>
      <c r="I100" s="31"/>
      <c r="J100" s="29" t="str">
        <f aca="false">IF(AND(ISNUMBER(F100),F100&gt;0,ISNUMBER(G100)),G100/F100,"")</f>
        <v/>
      </c>
      <c r="K100" s="29" t="str">
        <f aca="false">IF(AND(ISNUMBER(F100),F100&gt;0,ISNUMBER(H100)),H100/F100,"")</f>
        <v/>
      </c>
      <c r="L100" s="27"/>
    </row>
    <row r="101" customFormat="false" ht="15" hidden="false" customHeight="false" outlineLevel="0" collapsed="false">
      <c r="A101" s="30"/>
      <c r="B101" s="27"/>
      <c r="C101" s="27"/>
      <c r="D101" s="27"/>
      <c r="E101" s="27"/>
      <c r="F101" s="31"/>
      <c r="G101" s="31"/>
      <c r="H101" s="31"/>
      <c r="I101" s="31"/>
      <c r="J101" s="29" t="str">
        <f aca="false">IF(AND(ISNUMBER(F101),F101&gt;0,ISNUMBER(G101)),G101/F101,"")</f>
        <v/>
      </c>
      <c r="K101" s="29" t="str">
        <f aca="false">IF(AND(ISNUMBER(F101),F101&gt;0,ISNUMBER(H101)),H101/F101,"")</f>
        <v/>
      </c>
      <c r="L101" s="27"/>
    </row>
    <row r="102" customFormat="false" ht="15" hidden="false" customHeight="false" outlineLevel="0" collapsed="false">
      <c r="A102" s="30"/>
      <c r="B102" s="27"/>
      <c r="C102" s="27"/>
      <c r="D102" s="27"/>
      <c r="E102" s="27"/>
      <c r="F102" s="31"/>
      <c r="G102" s="31"/>
      <c r="H102" s="31"/>
      <c r="I102" s="31"/>
      <c r="J102" s="29" t="str">
        <f aca="false">IF(AND(ISNUMBER(F102),F102&gt;0,ISNUMBER(G102)),G102/F102,"")</f>
        <v/>
      </c>
      <c r="K102" s="29" t="str">
        <f aca="false">IF(AND(ISNUMBER(F102),F102&gt;0,ISNUMBER(H102)),H102/F102,"")</f>
        <v/>
      </c>
      <c r="L102" s="27"/>
    </row>
    <row r="103" customFormat="false" ht="15" hidden="false" customHeight="false" outlineLevel="0" collapsed="false">
      <c r="A103" s="30"/>
      <c r="B103" s="27"/>
      <c r="C103" s="27"/>
      <c r="D103" s="27"/>
      <c r="E103" s="27"/>
      <c r="F103" s="31"/>
      <c r="G103" s="31"/>
      <c r="H103" s="31"/>
      <c r="I103" s="31"/>
      <c r="J103" s="29" t="str">
        <f aca="false">IF(AND(ISNUMBER(F103),F103&gt;0,ISNUMBER(G103)),G103/F103,"")</f>
        <v/>
      </c>
      <c r="K103" s="29" t="str">
        <f aca="false">IF(AND(ISNUMBER(F103),F103&gt;0,ISNUMBER(H103)),H103/F103,"")</f>
        <v/>
      </c>
      <c r="L103" s="27"/>
    </row>
    <row r="104" customFormat="false" ht="15" hidden="false" customHeight="false" outlineLevel="0" collapsed="false">
      <c r="A104" s="30"/>
      <c r="B104" s="27"/>
      <c r="C104" s="27"/>
      <c r="D104" s="27"/>
      <c r="E104" s="27"/>
      <c r="F104" s="31"/>
      <c r="G104" s="31"/>
      <c r="H104" s="31"/>
      <c r="I104" s="31"/>
      <c r="J104" s="29" t="str">
        <f aca="false">IF(AND(ISNUMBER(F104),F104&gt;0,ISNUMBER(G104)),G104/F104,"")</f>
        <v/>
      </c>
      <c r="K104" s="29" t="str">
        <f aca="false">IF(AND(ISNUMBER(F104),F104&gt;0,ISNUMBER(H104)),H104/F104,"")</f>
        <v/>
      </c>
      <c r="L104" s="27"/>
    </row>
    <row r="105" customFormat="false" ht="15" hidden="false" customHeight="fals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customFormat="false" ht="15" hidden="false" customHeight="false" outlineLevel="0" collapsed="false">
      <c r="A106" s="1"/>
      <c r="B106" s="1"/>
      <c r="C106" s="1"/>
      <c r="D106" s="1"/>
      <c r="E106" s="7" t="s">
        <v>240</v>
      </c>
      <c r="F106" s="32" t="n">
        <f aca="false">SUM(F5:F104)</f>
        <v>1250</v>
      </c>
      <c r="G106" s="32" t="n">
        <f aca="false">SUM(G5:G104)</f>
        <v>87</v>
      </c>
      <c r="H106" s="32" t="n">
        <f aca="false">SUM(H5:H104)</f>
        <v>23</v>
      </c>
      <c r="I106" s="32" t="n">
        <f aca="false">SUM(I5:I104)</f>
        <v>2</v>
      </c>
      <c r="J106" s="33" t="n">
        <f aca="false">IF(F106&gt;0,G106/F106,"")</f>
        <v>0.0696</v>
      </c>
      <c r="K106" s="33" t="n">
        <f aca="false">IF(F106&gt;0,H106/F106,"")</f>
        <v>0.0184</v>
      </c>
      <c r="L106" s="1"/>
    </row>
    <row r="107" customFormat="false" ht="15" hidden="false" customHeight="fals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customFormat="false" ht="15" hidden="false" customHeight="fals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customFormat="false" ht="15" hidden="false" customHeight="false" outlineLevel="0" collapsed="false">
      <c r="A109" s="1"/>
      <c r="B109" s="34" t="s">
        <v>241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customFormat="false" ht="23.85" hidden="false" customHeight="false" outlineLevel="0" collapsed="false">
      <c r="A110" s="1"/>
      <c r="B110" s="20" t="s">
        <v>228</v>
      </c>
      <c r="C110" s="20" t="s">
        <v>242</v>
      </c>
      <c r="D110" s="20" t="s">
        <v>231</v>
      </c>
      <c r="E110" s="20" t="s">
        <v>232</v>
      </c>
      <c r="F110" s="20" t="s">
        <v>233</v>
      </c>
      <c r="G110" s="20" t="s">
        <v>234</v>
      </c>
      <c r="H110" s="20" t="s">
        <v>235</v>
      </c>
      <c r="I110" s="1"/>
      <c r="J110" s="1"/>
      <c r="K110" s="1"/>
      <c r="L110" s="1"/>
    </row>
    <row r="111" customFormat="false" ht="15" hidden="false" customHeight="false" outlineLevel="0" collapsed="false">
      <c r="A111" s="1"/>
      <c r="B111" s="35" t="s">
        <v>38</v>
      </c>
      <c r="C111" s="36" t="n">
        <f aca="false">COUNTIF($B$5:$B$104,B111)</f>
        <v>1</v>
      </c>
      <c r="D111" s="36" t="n">
        <f aca="false">SUMIF($B$5:$B$104,B111,$F$5:$F$104)</f>
        <v>1250</v>
      </c>
      <c r="E111" s="36" t="n">
        <f aca="false">SUMIF($B$5:$B$104,B111,$G$5:$G$104)</f>
        <v>87</v>
      </c>
      <c r="F111" s="36" t="n">
        <f aca="false">SUMIF($B$5:$B$104,B111,$H$5:$H$104)</f>
        <v>23</v>
      </c>
      <c r="G111" s="36" t="n">
        <f aca="false">SUMIF($B$5:$B$104,B111,$I$5:$I$104)</f>
        <v>2</v>
      </c>
      <c r="H111" s="29" t="n">
        <f aca="false">IF(D111&gt;0,E111/D111,"")</f>
        <v>0.0696</v>
      </c>
      <c r="I111" s="1"/>
      <c r="J111" s="1"/>
      <c r="K111" s="1"/>
      <c r="L111" s="1"/>
    </row>
    <row r="112" customFormat="false" ht="15" hidden="false" customHeight="false" outlineLevel="0" collapsed="false">
      <c r="A112" s="1"/>
      <c r="B112" s="35" t="s">
        <v>39</v>
      </c>
      <c r="C112" s="36" t="n">
        <f aca="false">COUNTIF($B$5:$B$104,B112)</f>
        <v>0</v>
      </c>
      <c r="D112" s="36" t="n">
        <f aca="false">SUMIF($B$5:$B$104,B112,$F$5:$F$104)</f>
        <v>0</v>
      </c>
      <c r="E112" s="36" t="n">
        <f aca="false">SUMIF($B$5:$B$104,B112,$G$5:$G$104)</f>
        <v>0</v>
      </c>
      <c r="F112" s="36" t="n">
        <f aca="false">SUMIF($B$5:$B$104,B112,$H$5:$H$104)</f>
        <v>0</v>
      </c>
      <c r="G112" s="36" t="n">
        <f aca="false">SUMIF($B$5:$B$104,B112,$I$5:$I$104)</f>
        <v>0</v>
      </c>
      <c r="H112" s="29" t="str">
        <f aca="false">IF(D112&gt;0,E112/D112,"")</f>
        <v/>
      </c>
      <c r="I112" s="1"/>
      <c r="J112" s="1"/>
      <c r="K112" s="1"/>
      <c r="L112" s="1"/>
    </row>
    <row r="113" customFormat="false" ht="15" hidden="false" customHeight="false" outlineLevel="0" collapsed="false">
      <c r="A113" s="1"/>
      <c r="B113" s="35" t="s">
        <v>40</v>
      </c>
      <c r="C113" s="36" t="n">
        <f aca="false">COUNTIF($B$5:$B$104,B113)</f>
        <v>0</v>
      </c>
      <c r="D113" s="36" t="n">
        <f aca="false">SUMIF($B$5:$B$104,B113,$F$5:$F$104)</f>
        <v>0</v>
      </c>
      <c r="E113" s="36" t="n">
        <f aca="false">SUMIF($B$5:$B$104,B113,$G$5:$G$104)</f>
        <v>0</v>
      </c>
      <c r="F113" s="36" t="n">
        <f aca="false">SUMIF($B$5:$B$104,B113,$H$5:$H$104)</f>
        <v>0</v>
      </c>
      <c r="G113" s="36" t="n">
        <f aca="false">SUMIF($B$5:$B$104,B113,$I$5:$I$104)</f>
        <v>0</v>
      </c>
      <c r="H113" s="29" t="str">
        <f aca="false">IF(D113&gt;0,E113/D113,"")</f>
        <v/>
      </c>
      <c r="I113" s="1"/>
      <c r="J113" s="1"/>
      <c r="K113" s="1"/>
      <c r="L113" s="1"/>
    </row>
    <row r="114" customFormat="false" ht="15" hidden="false" customHeight="false" outlineLevel="0" collapsed="false">
      <c r="A114" s="1"/>
      <c r="B114" s="35" t="s">
        <v>41</v>
      </c>
      <c r="C114" s="36" t="n">
        <f aca="false">COUNTIF($B$5:$B$104,B114)</f>
        <v>0</v>
      </c>
      <c r="D114" s="36" t="n">
        <f aca="false">SUMIF($B$5:$B$104,B114,$F$5:$F$104)</f>
        <v>0</v>
      </c>
      <c r="E114" s="36" t="n">
        <f aca="false">SUMIF($B$5:$B$104,B114,$G$5:$G$104)</f>
        <v>0</v>
      </c>
      <c r="F114" s="36" t="n">
        <f aca="false">SUMIF($B$5:$B$104,B114,$H$5:$H$104)</f>
        <v>0</v>
      </c>
      <c r="G114" s="36" t="n">
        <f aca="false">SUMIF($B$5:$B$104,B114,$I$5:$I$104)</f>
        <v>0</v>
      </c>
      <c r="H114" s="29" t="str">
        <f aca="false">IF(D114&gt;0,E114/D114,"")</f>
        <v/>
      </c>
      <c r="I114" s="1"/>
      <c r="J114" s="1"/>
      <c r="K114" s="1"/>
      <c r="L114" s="1"/>
    </row>
    <row r="115" customFormat="false" ht="15" hidden="false" customHeight="false" outlineLevel="0" collapsed="false">
      <c r="A115" s="1"/>
      <c r="B115" s="35" t="s">
        <v>42</v>
      </c>
      <c r="C115" s="36" t="n">
        <f aca="false">COUNTIF($B$5:$B$104,B115)</f>
        <v>0</v>
      </c>
      <c r="D115" s="36" t="n">
        <f aca="false">SUMIF($B$5:$B$104,B115,$F$5:$F$104)</f>
        <v>0</v>
      </c>
      <c r="E115" s="36" t="n">
        <f aca="false">SUMIF($B$5:$B$104,B115,$G$5:$G$104)</f>
        <v>0</v>
      </c>
      <c r="F115" s="36" t="n">
        <f aca="false">SUMIF($B$5:$B$104,B115,$H$5:$H$104)</f>
        <v>0</v>
      </c>
      <c r="G115" s="36" t="n">
        <f aca="false">SUMIF($B$5:$B$104,B115,$I$5:$I$104)</f>
        <v>0</v>
      </c>
      <c r="H115" s="29" t="str">
        <f aca="false">IF(D115&gt;0,E115/D115,"")</f>
        <v/>
      </c>
      <c r="I115" s="1"/>
      <c r="J115" s="1"/>
      <c r="K115" s="1"/>
      <c r="L115" s="1"/>
    </row>
    <row r="116" customFormat="false" ht="15" hidden="false" customHeight="false" outlineLevel="0" collapsed="false">
      <c r="A116" s="1"/>
      <c r="B116" s="35" t="s">
        <v>43</v>
      </c>
      <c r="C116" s="36" t="n">
        <f aca="false">COUNTIF($B$5:$B$104,B116)</f>
        <v>0</v>
      </c>
      <c r="D116" s="36" t="n">
        <f aca="false">SUMIF($B$5:$B$104,B116,$F$5:$F$104)</f>
        <v>0</v>
      </c>
      <c r="E116" s="36" t="n">
        <f aca="false">SUMIF($B$5:$B$104,B116,$G$5:$G$104)</f>
        <v>0</v>
      </c>
      <c r="F116" s="36" t="n">
        <f aca="false">SUMIF($B$5:$B$104,B116,$H$5:$H$104)</f>
        <v>0</v>
      </c>
      <c r="G116" s="36" t="n">
        <f aca="false">SUMIF($B$5:$B$104,B116,$I$5:$I$104)</f>
        <v>0</v>
      </c>
      <c r="H116" s="29" t="str">
        <f aca="false">IF(D116&gt;0,E116/D116,"")</f>
        <v/>
      </c>
      <c r="I116" s="1"/>
      <c r="J116" s="1"/>
      <c r="K116" s="1"/>
      <c r="L116" s="1"/>
    </row>
    <row r="117" customFormat="false" ht="15" hidden="false" customHeight="false" outlineLevel="0" collapsed="false">
      <c r="A117" s="1"/>
      <c r="B117" s="35" t="s">
        <v>44</v>
      </c>
      <c r="C117" s="36" t="n">
        <f aca="false">COUNTIF($B$5:$B$104,B117)</f>
        <v>0</v>
      </c>
      <c r="D117" s="36" t="n">
        <f aca="false">SUMIF($B$5:$B$104,B117,$F$5:$F$104)</f>
        <v>0</v>
      </c>
      <c r="E117" s="36" t="n">
        <f aca="false">SUMIF($B$5:$B$104,B117,$G$5:$G$104)</f>
        <v>0</v>
      </c>
      <c r="F117" s="36" t="n">
        <f aca="false">SUMIF($B$5:$B$104,B117,$H$5:$H$104)</f>
        <v>0</v>
      </c>
      <c r="G117" s="36" t="n">
        <f aca="false">SUMIF($B$5:$B$104,B117,$I$5:$I$104)</f>
        <v>0</v>
      </c>
      <c r="H117" s="29" t="str">
        <f aca="false">IF(D117&gt;0,E117/D117,"")</f>
        <v/>
      </c>
      <c r="I117" s="1"/>
      <c r="J117" s="1"/>
      <c r="K117" s="1"/>
      <c r="L117" s="1"/>
    </row>
    <row r="118" customFormat="false" ht="15" hidden="false" customHeight="false" outlineLevel="0" collapsed="false">
      <c r="A118" s="1"/>
      <c r="B118" s="35" t="s">
        <v>45</v>
      </c>
      <c r="C118" s="36" t="n">
        <f aca="false">COUNTIF($B$5:$B$104,B118)</f>
        <v>0</v>
      </c>
      <c r="D118" s="36" t="n">
        <f aca="false">SUMIF($B$5:$B$104,B118,$F$5:$F$104)</f>
        <v>0</v>
      </c>
      <c r="E118" s="36" t="n">
        <f aca="false">SUMIF($B$5:$B$104,B118,$G$5:$G$104)</f>
        <v>0</v>
      </c>
      <c r="F118" s="36" t="n">
        <f aca="false">SUMIF($B$5:$B$104,B118,$H$5:$H$104)</f>
        <v>0</v>
      </c>
      <c r="G118" s="36" t="n">
        <f aca="false">SUMIF($B$5:$B$104,B118,$I$5:$I$104)</f>
        <v>0</v>
      </c>
      <c r="H118" s="29" t="str">
        <f aca="false">IF(D118&gt;0,E118/D118,"")</f>
        <v/>
      </c>
      <c r="I118" s="1"/>
      <c r="J118" s="1"/>
      <c r="K118" s="1"/>
      <c r="L118" s="1"/>
    </row>
    <row r="119" customFormat="false" ht="15" hidden="false" customHeight="false" outlineLevel="0" collapsed="false">
      <c r="A119" s="1"/>
      <c r="B119" s="35" t="s">
        <v>46</v>
      </c>
      <c r="C119" s="36" t="n">
        <f aca="false">COUNTIF($B$5:$B$104,B119)</f>
        <v>0</v>
      </c>
      <c r="D119" s="36" t="n">
        <f aca="false">SUMIF($B$5:$B$104,B119,$F$5:$F$104)</f>
        <v>0</v>
      </c>
      <c r="E119" s="36" t="n">
        <f aca="false">SUMIF($B$5:$B$104,B119,$G$5:$G$104)</f>
        <v>0</v>
      </c>
      <c r="F119" s="36" t="n">
        <f aca="false">SUMIF($B$5:$B$104,B119,$H$5:$H$104)</f>
        <v>0</v>
      </c>
      <c r="G119" s="36" t="n">
        <f aca="false">SUMIF($B$5:$B$104,B119,$I$5:$I$104)</f>
        <v>0</v>
      </c>
      <c r="H119" s="29" t="str">
        <f aca="false">IF(D119&gt;0,E119/D119,"")</f>
        <v/>
      </c>
      <c r="I119" s="1"/>
      <c r="J119" s="1"/>
      <c r="K119" s="1"/>
      <c r="L119" s="1"/>
    </row>
    <row r="120" customFormat="false" ht="15" hidden="false" customHeight="false" outlineLevel="0" collapsed="false">
      <c r="A120" s="1"/>
      <c r="B120" s="35" t="s">
        <v>47</v>
      </c>
      <c r="C120" s="36" t="n">
        <f aca="false">COUNTIF($B$5:$B$104,B120)</f>
        <v>0</v>
      </c>
      <c r="D120" s="36" t="n">
        <f aca="false">SUMIF($B$5:$B$104,B120,$F$5:$F$104)</f>
        <v>0</v>
      </c>
      <c r="E120" s="36" t="n">
        <f aca="false">SUMIF($B$5:$B$104,B120,$G$5:$G$104)</f>
        <v>0</v>
      </c>
      <c r="F120" s="36" t="n">
        <f aca="false">SUMIF($B$5:$B$104,B120,$H$5:$H$104)</f>
        <v>0</v>
      </c>
      <c r="G120" s="36" t="n">
        <f aca="false">SUMIF($B$5:$B$104,B120,$I$5:$I$104)</f>
        <v>0</v>
      </c>
      <c r="H120" s="29" t="str">
        <f aca="false">IF(D120&gt;0,E120/D120,"")</f>
        <v/>
      </c>
      <c r="I120" s="1"/>
      <c r="J120" s="1"/>
      <c r="K120" s="1"/>
      <c r="L120" s="1"/>
    </row>
  </sheetData>
  <mergeCells count="2">
    <mergeCell ref="A1:L1"/>
    <mergeCell ref="A2:L2"/>
  </mergeCells>
  <dataValidations count="1">
    <dataValidation allowBlank="true" errorStyle="stop" operator="between" showDropDown="false" showErrorMessage="false" showInputMessage="false" sqref="B5:B104" type="list">
      <formula1>"Facebook,Instagram,Google Business Profile,X (Twitter),LinkedIn,YouTube,TikTok,Pinterest,Blog,Email Newsletter"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2026-10-07T02:09:28Z</dcterms:created>
  <dc:creator>openpyxl</dc:creator>
  <dc:description/>
  <dc:language>en-US</dc:language>
  <cp:lastModifiedBy/>
  <dcterms:modified xsi:type="dcterms:W3CDTF">2026-10-07T02:09:28Z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